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Trabalikova\Desktop\"/>
    </mc:Choice>
  </mc:AlternateContent>
  <bookViews>
    <workbookView xWindow="0" yWindow="0" windowWidth="28800" windowHeight="12435" activeTab="2"/>
  </bookViews>
  <sheets>
    <sheet name="Študenti" sheetId="4" r:id="rId1"/>
    <sheet name="Zamestnanci" sheetId="1" r:id="rId2"/>
    <sheet name="Projekty" sheetId="5" r:id="rId3"/>
  </sheets>
  <definedNames>
    <definedName name="_xlnm._FilterDatabase" localSheetId="2" hidden="1">Projekty!$A$4:$L$60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4" l="1"/>
  <c r="E50" i="4"/>
  <c r="E51" i="4"/>
  <c r="E52" i="4"/>
  <c r="E53" i="4"/>
  <c r="E48" i="4"/>
  <c r="E38" i="4"/>
  <c r="E39" i="4"/>
  <c r="E40" i="4"/>
  <c r="E41" i="4"/>
  <c r="E42" i="4"/>
  <c r="E37" i="4"/>
  <c r="F32" i="4"/>
  <c r="C46" i="1" l="1"/>
  <c r="C41" i="1"/>
  <c r="C42" i="1"/>
  <c r="C43" i="1"/>
  <c r="C44" i="1"/>
  <c r="C45" i="1"/>
  <c r="C40" i="1"/>
  <c r="B46" i="1"/>
  <c r="B41" i="1"/>
  <c r="B42" i="1"/>
  <c r="B43" i="1"/>
  <c r="B44" i="1"/>
  <c r="B45" i="1"/>
  <c r="B40" i="1"/>
  <c r="L62" i="5" l="1"/>
  <c r="L60" i="5"/>
  <c r="L57" i="5"/>
  <c r="L46" i="5"/>
  <c r="L35" i="5"/>
  <c r="L22" i="5"/>
  <c r="L8" i="5"/>
  <c r="C23" i="1" l="1"/>
  <c r="D23" i="1"/>
  <c r="E23" i="1"/>
  <c r="B23" i="1"/>
  <c r="C43" i="4"/>
  <c r="C21" i="4"/>
  <c r="D21" i="4"/>
  <c r="E21" i="4"/>
  <c r="B21" i="4"/>
  <c r="C54" i="4" l="1"/>
  <c r="D54" i="4"/>
  <c r="E54" i="4"/>
  <c r="B54" i="4"/>
  <c r="F49" i="4"/>
  <c r="F50" i="4"/>
  <c r="F51" i="4"/>
  <c r="F52" i="4"/>
  <c r="F53" i="4"/>
  <c r="F48" i="4"/>
  <c r="F38" i="4"/>
  <c r="F39" i="4"/>
  <c r="F40" i="4"/>
  <c r="F41" i="4"/>
  <c r="F42" i="4"/>
  <c r="F37" i="4"/>
  <c r="D43" i="4"/>
  <c r="E43" i="4"/>
  <c r="B43" i="4"/>
  <c r="F54" i="4" l="1"/>
  <c r="F43" i="4"/>
  <c r="C47" i="1"/>
  <c r="B47" i="1"/>
  <c r="C34" i="1" l="1"/>
  <c r="D34" i="1"/>
  <c r="E34" i="1"/>
  <c r="F34" i="1"/>
  <c r="G34" i="1"/>
  <c r="H34" i="1"/>
  <c r="I34" i="1"/>
  <c r="J34" i="1"/>
  <c r="K34" i="1"/>
  <c r="L34" i="1"/>
  <c r="M34" i="1"/>
  <c r="B34" i="1"/>
  <c r="C11" i="1"/>
  <c r="D11" i="1"/>
  <c r="E11" i="1"/>
  <c r="B11" i="1"/>
  <c r="C32" i="4" l="1"/>
  <c r="D32" i="4"/>
  <c r="E32" i="4"/>
  <c r="G32" i="4"/>
  <c r="H32" i="4"/>
  <c r="I32" i="4"/>
  <c r="J32" i="4"/>
  <c r="K32" i="4"/>
  <c r="L32" i="4"/>
  <c r="B32" i="4"/>
  <c r="C10" i="4" l="1"/>
  <c r="D10" i="4"/>
  <c r="E10" i="4"/>
  <c r="B10" i="4"/>
</calcChain>
</file>

<file path=xl/sharedStrings.xml><?xml version="1.0" encoding="utf-8"?>
<sst xmlns="http://schemas.openxmlformats.org/spreadsheetml/2006/main" count="518" uniqueCount="232">
  <si>
    <t>Tabuľka 1Z</t>
  </si>
  <si>
    <t>Fakulta</t>
  </si>
  <si>
    <t xml:space="preserve">Prijatí zahr. zamestnanci, mobilita výučba </t>
  </si>
  <si>
    <t>Vyslaní  zamestnanci,mobilita výučba</t>
  </si>
  <si>
    <t xml:space="preserve">Prijatí zahr. zamestnanci, mobilita školenie </t>
  </si>
  <si>
    <t xml:space="preserve">Vyslaní  zamestnanci, mobilita školenie  </t>
  </si>
  <si>
    <t>FAPZ</t>
  </si>
  <si>
    <t>FBP</t>
  </si>
  <si>
    <t>FEM</t>
  </si>
  <si>
    <t>FEŠRR</t>
  </si>
  <si>
    <t>FZKI</t>
  </si>
  <si>
    <t>TF</t>
  </si>
  <si>
    <t>Spolu</t>
  </si>
  <si>
    <t>Tabuľka 2Z</t>
  </si>
  <si>
    <t>Prijatí zahr. zamestnanci</t>
  </si>
  <si>
    <t>Vyslaní  zamestnanci</t>
  </si>
  <si>
    <t>SPU</t>
  </si>
  <si>
    <t>Tabuľka 3Z</t>
  </si>
  <si>
    <t>Tabuľka 4Z</t>
  </si>
  <si>
    <t>iné pracoviská SPU</t>
  </si>
  <si>
    <t>Tabuľka 1Š</t>
  </si>
  <si>
    <t>Prijatí zahr. študenti, štúdium mobilita</t>
  </si>
  <si>
    <t xml:space="preserve">Vyslaní  študenti, štúdium mobilita </t>
  </si>
  <si>
    <r>
      <t>Prijatí zahr. študenti,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stáž mobilita</t>
    </r>
  </si>
  <si>
    <t xml:space="preserve">Vyslaní  študenti, stáž mobilita </t>
  </si>
  <si>
    <t>SPOLU</t>
  </si>
  <si>
    <t>Tabuľka 3Š</t>
  </si>
  <si>
    <t>Tabuľka 4Š</t>
  </si>
  <si>
    <t>Tabuľka 1P</t>
  </si>
  <si>
    <t>Por. č.</t>
  </si>
  <si>
    <t>Názov projektu</t>
  </si>
  <si>
    <t>Program</t>
  </si>
  <si>
    <t>Agriculture and Environment in the 21 Century</t>
  </si>
  <si>
    <t>prof. Ing. Magdaléna Lacko-Bartošová, CSc.</t>
  </si>
  <si>
    <t>CEEPUS</t>
  </si>
  <si>
    <t>prof. Dr. Ing. Elena Horská</t>
  </si>
  <si>
    <t>Applied Economics and Management</t>
  </si>
  <si>
    <t>Ing. Jana Gálová, PhD.</t>
  </si>
  <si>
    <t>CIII-SK-0044-12-1718</t>
  </si>
  <si>
    <t>Managerial Processes and its Optimization and Valuation</t>
  </si>
  <si>
    <t>doc. Ing. Peter Fandel, CSc.</t>
  </si>
  <si>
    <t>2014-0874/001-001</t>
  </si>
  <si>
    <t>Udržateľnosť malých a rodinných fariem – Sustainability of Small and Family Farms (SOILS)</t>
  </si>
  <si>
    <t>doc. Ing. Patrik Rovný, PhD.</t>
  </si>
  <si>
    <t>2016-1-SK01-KA203-022611</t>
  </si>
  <si>
    <t>Erasmus+ KA2 Strategické partnerstvá</t>
  </si>
  <si>
    <t>Capacity Building in Agricultural Innovation Services in CEE Countries (CATAlySt)</t>
  </si>
  <si>
    <t>doc. Ing. Zuzana Kapsdorferová, PhD.</t>
  </si>
  <si>
    <t>2016-1-HU01-KA202-022944</t>
  </si>
  <si>
    <t>Modernising Human Resource Management In South Mediterranean Higher Education (RISE)</t>
  </si>
  <si>
    <t>561810-EPP-1-2015-1-JO-EPPKA2-CBHE-JP</t>
  </si>
  <si>
    <t>Erasmus+ KA2 Budovanie kapacít v oblasti vyššieho vzdelávania</t>
  </si>
  <si>
    <t>Vocational Training Center For Undergraduate University Students And Teachers in Jordan (VTC)</t>
  </si>
  <si>
    <t>Ing. Johana Paluchová, PhD.</t>
  </si>
  <si>
    <t>561708-EPP-1-2015-1-DE-EPPKA2-CBHE-JP</t>
  </si>
  <si>
    <t>194139-EM-1-2010-1-NL-ERA Mundus-EMA21</t>
  </si>
  <si>
    <t>Erasmus Mundus</t>
  </si>
  <si>
    <t>prof. JUDr. Anna Bandlerová, PhD.</t>
  </si>
  <si>
    <t>International University Cooperation on Land Protection in European-Asiatic Countries - IUCLAND</t>
  </si>
  <si>
    <t>561841-EPP-1-2015-1- IT-EPPKA2-CBHE-JP</t>
  </si>
  <si>
    <t xml:space="preserve">Erasmus+, KA2 Budovanie kapacít v oblasti vyššieho vzdelávania </t>
  </si>
  <si>
    <t xml:space="preserve">Comparartive Double Degree in EU and South-Korean Rural Development and Agricultural Economics
(EKAFREE)
</t>
  </si>
  <si>
    <t>501/2015/SPU</t>
  </si>
  <si>
    <t>bilaterálna spolupráca</t>
  </si>
  <si>
    <t>Empowering regional Development  and Innovations (ERDI)</t>
  </si>
  <si>
    <t>prof. JUDr. Eleonóra Marišová, PhD.</t>
  </si>
  <si>
    <t>562603-EPP-1-2015-1- FIEPPKA2-KA</t>
  </si>
  <si>
    <t>Erasmus+ KA2 Vedomostné aliancie</t>
  </si>
  <si>
    <t xml:space="preserve">Enhancing Competencies of Central Asian Universities in Agricultural Policy focused on Environmental Protection &amp; Land Management (ECAP) </t>
  </si>
  <si>
    <t>prof. Ing. Pavol Schwarcz, PhD.</t>
  </si>
  <si>
    <t>561590-EPP-1-2015-1-SK-EPPKA2-CBHE-JP</t>
  </si>
  <si>
    <t>Sustainable Land Management Network (SULANET)</t>
  </si>
  <si>
    <t>564651-EPP-1-2015-1-SK- EPPJMO-NETWORK</t>
  </si>
  <si>
    <t>Erasmus +, Jean Monnet Networks</t>
  </si>
  <si>
    <t>Training of Individuals through Mobility from Uzbek Republic to EU (TIMUR)</t>
  </si>
  <si>
    <t>Ing. Norbert Floriš</t>
  </si>
  <si>
    <t>545730-EM-1-2013-1-NL-ERA MUNDUS-EMA21</t>
  </si>
  <si>
    <t>Rural tourism programs network</t>
  </si>
  <si>
    <t>sieť je priebežne predlžovaná</t>
  </si>
  <si>
    <t>CIII-SK-0505-06-1516 </t>
  </si>
  <si>
    <t>Baltic University Programme</t>
  </si>
  <si>
    <t>nešp.</t>
  </si>
  <si>
    <t xml:space="preserve"> - </t>
  </si>
  <si>
    <t>Program Baltickej Univerzity</t>
  </si>
  <si>
    <t>Sustainable Management of Cultural Landscapes (SUMCULA)</t>
  </si>
  <si>
    <t>2017-1-SE01-KA203-034570</t>
  </si>
  <si>
    <t>Ing. Mária Bihuňová, PhD.</t>
  </si>
  <si>
    <t>585772-EPP-1-2017-1-PS-EPPKA2-CBHE-JP</t>
  </si>
  <si>
    <t>Fostering Internationalisation in AgRicultural Engineering in Iran and Russia (FARMER)</t>
  </si>
  <si>
    <t>585596-EPP-1-2017-1-DE-EPPKA2-CBHE-JP</t>
  </si>
  <si>
    <t>Tabuľka 2Š</t>
  </si>
  <si>
    <t xml:space="preserve">Prijatí zahr. študenti ŠTÚDIUM (Erasmus+ KA 103) </t>
  </si>
  <si>
    <t xml:space="preserve">Prijatí zahr. študenti ŠTÚDIUM (Erasmus+ KA 107) </t>
  </si>
  <si>
    <t>Prijatí zahr. študenti STÁŽ (Erasmus+ KA103)</t>
  </si>
  <si>
    <t>Súhrn všetkých mobilít zahraničných študentov na SPU za akademický rok 2017/2018</t>
  </si>
  <si>
    <t>Vyslaní študenti ŠTÚDIUM (Erasmus+ KA103)</t>
  </si>
  <si>
    <t>Vyslaní študenti STÁŽ (Erasmus+ KA103)</t>
  </si>
  <si>
    <t>Súhrn všetkých mobilít študentov SPU v zahraničí za akademický rok 2017/2018</t>
  </si>
  <si>
    <t>SPOLU prijatí</t>
  </si>
  <si>
    <t>Prehľad o zahraničných mobilitách zamestnancov SPU a zahraničných zamestnancov na SPU v rámci programu ERASMUS+ KA2 za akademický rok 2017/2018</t>
  </si>
  <si>
    <t>Prehľad o zahraničných mobilitách zamestnancov SPU a zahraničných zamestnancov na SPU v rámci programu Erasmus Mundus za akademický rok 2017/2018</t>
  </si>
  <si>
    <t xml:space="preserve">Spolu </t>
  </si>
  <si>
    <t>Prehľad o zahraničných mobilitách študentov SPU a o zahraničných študentoch na SPU v rámci programu Erasmus+ KA 103 za akademický rok 2017/2018</t>
  </si>
  <si>
    <t>Prehľad o zahraničných mobilitách študentov SPU a zahraničných študentoch na SPU v rámci programu Erasmus+ KA 107 za akademický rok 2017/2018</t>
  </si>
  <si>
    <t xml:space="preserve">Prehľad o zahraničných mobilitách študentov SPU a zahraničných študentoch na SPU v rámci programu Erasmus Mundus za akademický rok 2017/2018      </t>
  </si>
  <si>
    <t xml:space="preserve">Prehľad o zahraničných mobilitách študentov SPU a zahraničných študentoch na SPU v rámci programu Erasmus KA2 za akademický rok 2017/2018      </t>
  </si>
  <si>
    <t>Prehľad o zahraničných mobilitách študentov SPU a zahraničných študentoch na SPU v rámci bilaterálnej spolupráce za akademický rok 2017/2018</t>
  </si>
  <si>
    <t>Prehľad o zahraničných mobilitách študentov SPU a zahraničných študentoch na SPU v rámci NŠP za akademický rok 2017/2018</t>
  </si>
  <si>
    <t>Vyslaní študenti ŠTÚDIUM (Erasmus+ KA107)</t>
  </si>
  <si>
    <t>Prehľad o zahraničných mobilitách zamestnancov SPU a zahraničných zamestnancoch na SPU v rámci programu Erasmus+ KA103 za akademický rok 2017/2018</t>
  </si>
  <si>
    <t>Prehľad o zahraničných mobilitách zamestnancov SPU a zahraničných zamestnancoch na SPU v rámci programu Erasmus+ KA107 za akademický rok 2017/2018</t>
  </si>
  <si>
    <t>Prehľad o zahraničných mobilitách zamestnancov SPU a zahraničných zamestnancoch na SPU v rámci programu Jean Monnet za akademický rok 2017/2018</t>
  </si>
  <si>
    <t>Prehľad o zahraničných mobilitách zamestnancov SPU a zahraničných zamestnancoch na SPU v rámci bilaterálnej spolupráce za akademický rok 2017/2018</t>
  </si>
  <si>
    <t>Prehľad o zahraničných mobilitách zamestnancov SPU a zahraničných zamestnancoch na SPU v rámci programu CEEPUS za akademický rok 2017/2018</t>
  </si>
  <si>
    <t>Prehľad o zahraničných mobilitách zamestnancov SPU v rámci NŠP v zahraničí a zahraničných zamestnancoch na SPU v rámci NŠP za akademický rok 2017/201</t>
  </si>
  <si>
    <t>Vyslaní  študenti</t>
  </si>
  <si>
    <t>Prijatí zahr. študenti (ostatné programy)</t>
  </si>
  <si>
    <t>vyslaní študenti (ostatné programy)</t>
  </si>
  <si>
    <t>spolu vyslaní</t>
  </si>
  <si>
    <t>Tabuľka 5Š</t>
  </si>
  <si>
    <t>FarmersEduca-Neglected and Underutilized Species in the Socio -Economic Rural Development</t>
  </si>
  <si>
    <t>doc. Ing. Ján Brindza, CSc.</t>
  </si>
  <si>
    <t>International Visegrad Fund</t>
  </si>
  <si>
    <t>CIII-HU-0003-12-1718</t>
  </si>
  <si>
    <t>Šľachtenie, riadenie diverzity a genetika hospodárskych zvierat</t>
  </si>
  <si>
    <t>doc. Ing. Radovan Kasarda, PhD.</t>
  </si>
  <si>
    <t>CIII-SK-0902-00-1516</t>
  </si>
  <si>
    <t>Medzinárodné vzdelávacie projekty riešené na SPU  v kalendárnom roku  2018</t>
  </si>
  <si>
    <t>Začiatok riešenia projektu</t>
  </si>
  <si>
    <t>Koniec riešenia projektu</t>
  </si>
  <si>
    <t>Identifikačné číslo projektu</t>
  </si>
  <si>
    <t>Poskytovateľ finančných prostriedkov (grantová agentúra)</t>
  </si>
  <si>
    <t>CIII-CZ-0911-03-1718 (Umbrella)</t>
  </si>
  <si>
    <t>European Union - Latin America Academic Links (EULALinks SENSE)</t>
  </si>
  <si>
    <t>Erasmus Mundus, Action 2,Strand 1, Lot 8, Latin America</t>
  </si>
  <si>
    <t>Európska komisia</t>
  </si>
  <si>
    <t>CIII-SK-0044-13-1819</t>
  </si>
  <si>
    <t xml:space="preserve">Managerial Processes and its Optimization and Valuation  </t>
  </si>
  <si>
    <t xml:space="preserve">CIII-CZ-0911-04-1819 </t>
  </si>
  <si>
    <t xml:space="preserve">CEEPUS </t>
  </si>
  <si>
    <t>Globálna univerzita IV: Zavádzanie rozvojových tém do systému univerzitného vzdelávania</t>
  </si>
  <si>
    <t>doc. Mgr. Ing.Danka Moravčíková, PhD.</t>
  </si>
  <si>
    <t>SAMRS/2016//RV/1/7</t>
  </si>
  <si>
    <t>Slovenská agentúra pre medzinárodnú rozvojovú spoluprácu (SAMRS)</t>
  </si>
  <si>
    <t xml:space="preserve">Implementation of Consumer Neuroscience and Smart Research Solutions in Aromachology   </t>
  </si>
  <si>
    <t>Ing. Jakub Berčík, PhD.</t>
  </si>
  <si>
    <t>2018-1-SK01-KA203-046324</t>
  </si>
  <si>
    <t>Erasmus+ KA2 Strategic Partnerships</t>
  </si>
  <si>
    <t>Visegrad/V4EaP Scholarship 51700716</t>
  </si>
  <si>
    <t>doc. Ing. Natália Turčeková, PhD.</t>
  </si>
  <si>
    <t>Towards Agriculture and Rural Development in Albania (TARDA)</t>
  </si>
  <si>
    <t>SAMRS/CETIR/127/393/2018</t>
  </si>
  <si>
    <t>SlovakAid</t>
  </si>
  <si>
    <t>International Master of Science  in Rural Development (IMRD)</t>
  </si>
  <si>
    <t>Erasmus+ KA2 Budovanie kapacít v oblasti vyššieho vzdelávania</t>
  </si>
  <si>
    <t>prof. RNDr. Pavol Bielek, DrSc.</t>
  </si>
  <si>
    <t>Economic and Legal Basics of Entrepreneurship in Agrifood Industry</t>
  </si>
  <si>
    <t xml:space="preserve"> Mgr. Ing. Ondrej Beňuš, PhD.</t>
  </si>
  <si>
    <t>600459-EPP-1-2018-1-SK-EPPJMO-MODULE</t>
  </si>
  <si>
    <t>Erasmus+ Jean Monnet Module</t>
  </si>
  <si>
    <t>EU Intellectual Property</t>
  </si>
  <si>
    <t xml:space="preserve"> doc. JUDr. Ing. Jarmila Lazíková, PhD.</t>
  </si>
  <si>
    <t>599683-EPP-1-2018-1-SK-EPPJMO-MODULE</t>
  </si>
  <si>
    <t xml:space="preserve">8913, 86 </t>
  </si>
  <si>
    <t>Zelené Podzoborie – Zöldebb Zoboralja – Green Region</t>
  </si>
  <si>
    <t>Ing. Attila Tóth, PhD.</t>
  </si>
  <si>
    <t>ZZ086010</t>
  </si>
  <si>
    <t>Séria on line prednášok - Le Notre Institute</t>
  </si>
  <si>
    <t xml:space="preserve"> -</t>
  </si>
  <si>
    <t>Landscape Education for Democracy ‐ Landscape Democracy: MYscape
‐‐ YOURscape ‐‐ OURscape: exploring the relationship of landscape and
democracy</t>
  </si>
  <si>
    <t>Manažment krajiny -perspektívy trvalo udržateľného využívania v krajinách centrálnej Európy                                                                                                                      (Landscape management - Sustainable land use perspectives in the Central European Region)</t>
  </si>
  <si>
    <t>CIII-CZ - 0311-10-1718</t>
  </si>
  <si>
    <t>Politické a ekonomické aspekty ochrany prírody v krajinách V4 (Political and Economic Aspects of Biodiversity Conservation in V4 countries)</t>
  </si>
  <si>
    <t>Visegrad University Studies Grants</t>
  </si>
  <si>
    <t>Implementácia Smart and Green riešení v krajinách V4 (Smart and Green - on the spot in Visegrad cities)</t>
  </si>
  <si>
    <t>Small grants</t>
  </si>
  <si>
    <t>Prírode blízke riešenia verejných priestorov v mestách - Smart mestá (Nature Based Solutions for Smart Cities - NEXT)</t>
  </si>
  <si>
    <t>Standard Grants</t>
  </si>
  <si>
    <t>Inteligentne a trvaloudržateľne - budúcnosť miest krajín V4 (Smart and Green - the future of Visegrad Cities)</t>
  </si>
  <si>
    <t>Sustainable Water Management and Hydrological Security in V4 group and Ukraine</t>
  </si>
  <si>
    <t>prof. Ing. Dušan Igaz, PhD.</t>
  </si>
  <si>
    <t>Vzdelávanie farmárov . málo využívané druhy v socio-ekonomickom rozvoji vidieka</t>
  </si>
  <si>
    <t>prof. Ing. Ľubica Feriancová,PhD.</t>
  </si>
  <si>
    <t>Renewable Energy Sources</t>
  </si>
  <si>
    <t xml:space="preserve">prof. Ing. Zuzana Palková, PhD. </t>
  </si>
  <si>
    <t>CIII-SK-0405-08-1718</t>
  </si>
  <si>
    <t>Engineering as Communication Language in Europe</t>
  </si>
  <si>
    <t xml:space="preserve">Politechnica Koszalinska, Poľsko, za TF: prof. Ing. Zuzana Palková, PhD. </t>
  </si>
  <si>
    <t>CIII-SK- 0701-05-1718</t>
  </si>
  <si>
    <t>Therapeutic Effects of Apitherapy in Higher Education (BE(E) THERAPY)</t>
  </si>
  <si>
    <t xml:space="preserve">Çanakkale Onsekiz Mart University, Turecko, za TF: prof. Ing. Zuzana Palková, PhD. </t>
  </si>
  <si>
    <t>2017-1-TR01-KA203-045990</t>
  </si>
  <si>
    <t>Erasmus Plus KA2 - Strategic Partnerships</t>
  </si>
  <si>
    <t>Improving the Professional Development Opportunities in the Apitherapy Sector in Terms of Health (APIHEALTH)</t>
  </si>
  <si>
    <t xml:space="preserve">Agroinštitút Nitra, š.p., za TF: prof. Ing. Zuzana Palková, PhD. </t>
  </si>
  <si>
    <t>2018-1-SK-KA204-046285</t>
  </si>
  <si>
    <t>Let's Have Fun with the Business Start-up (BIZ4FUN)</t>
  </si>
  <si>
    <t>2018-1-SK01-KA202-046271</t>
  </si>
  <si>
    <t>Smart Entrepreneurial Education and Training in Digital Farming (SEED)</t>
  </si>
  <si>
    <t>Umbraflor Azienda Vivaistica Regionale, Taliansko, za TF: prof. Ing. Zuzana Palková, PhD.</t>
  </si>
  <si>
    <t xml:space="preserve">597837-EPP-1-2018-1-IT-EPPKA3-VET-JQ </t>
  </si>
  <si>
    <t>Erasmus Plus KA3 - Support for Policy Reform</t>
  </si>
  <si>
    <t>Virtual Reality as an Innovative and Immersive Learning Tools for HEIs in Palestine (TESLA)</t>
  </si>
  <si>
    <t xml:space="preserve">Al-Istiqlal University, Jericho, Palestína, za TF: prof. Ing. Zuzana Palková, PhD. </t>
  </si>
  <si>
    <t>Erasmus Plus KA2 - Capacity Building in the Field of Higher Education</t>
  </si>
  <si>
    <t>Technische Universität Ilmenau, Ilmenau, Nemecko, za SPU: dr.h.c. prof. Ing. Peter Bielik, PhD., za TF: doc. Ing. Jozef Rédl, PhD.</t>
  </si>
  <si>
    <t>V4-WB6 Incubator for Digital Farming (IDF)</t>
  </si>
  <si>
    <t xml:space="preserve">Rural Association Support Programme, Albánsko, za TF: prof. Ing. Zuzana Palková, PhD. </t>
  </si>
  <si>
    <t>Strategic Grants</t>
  </si>
  <si>
    <t>Creating a Platform to Address the Techniques Used in Agriculture and Economic Groundwater Mngmt</t>
  </si>
  <si>
    <t xml:space="preserve">Mendel University in Brno, za TF: prof. h. c. prof. Ing. Pavol Findura, PhD. </t>
  </si>
  <si>
    <t>Akcia KA103-mobility-EU</t>
  </si>
  <si>
    <t>Akcia KA107-mobility-svet</t>
  </si>
  <si>
    <t xml:space="preserve">nadácia Bethlen Gábor Alap </t>
  </si>
  <si>
    <t>Erasmus+ KA2</t>
  </si>
  <si>
    <t xml:space="preserve">Európska komisia </t>
  </si>
  <si>
    <t>Erasmus+ KA1 EMJMD (Erasmus Mundus Joint Master Degree Programme)</t>
  </si>
  <si>
    <t>08/2017</t>
  </si>
  <si>
    <t>08/2018</t>
  </si>
  <si>
    <t>Zodpovedný riešiteľ projektu</t>
  </si>
  <si>
    <t>KZVaMVP</t>
  </si>
  <si>
    <t>2018-1-SK01-KA103-045845</t>
  </si>
  <si>
    <t>2018-1-SK01-KA107-046092</t>
  </si>
  <si>
    <t>Erasmus+ KA1</t>
  </si>
  <si>
    <t>Spolu projekty: 50</t>
  </si>
  <si>
    <t>Finančné prostriedky pridelené na projekt (EUR) za kalendárny rok 2018</t>
  </si>
  <si>
    <t>SPU (celouniverzitné pr.)</t>
  </si>
  <si>
    <t xml:space="preserve">Prehľad o zahraničných mobilitách študentov SPU a zahraničných študentoch na SPU v rámci programu CEEPUS za akademický rok 2017/2018      </t>
  </si>
  <si>
    <t>Prijatí zahr. študenti</t>
  </si>
  <si>
    <t xml:space="preserve">Súhrn všetkých mobilít zamestnancov SPU a všetkých mobilít zahraničných zamestnancov na SPU za akademický rok 2017/2018 </t>
  </si>
  <si>
    <t>Medzinárodný vyšehradský fond</t>
  </si>
  <si>
    <t>Bilaterálna spolupráca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</si>
</sst>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Fill="1" applyBorder="1"/>
    <xf numFmtId="1" fontId="0" fillId="0" borderId="0" xfId="0" applyNumberFormat="1"/>
    <xf numFmtId="1" fontId="0" fillId="0" borderId="0" xfId="0" applyNumberFormat="1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1" fontId="1" fillId="2" borderId="6" xfId="0" applyNumberFormat="1" applyFont="1" applyFill="1" applyBorder="1"/>
    <xf numFmtId="0" fontId="1" fillId="2" borderId="5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1" fillId="2" borderId="6" xfId="0" applyFont="1" applyFill="1" applyBorder="1"/>
    <xf numFmtId="0" fontId="1" fillId="0" borderId="0" xfId="0" applyFont="1" applyFill="1" applyBorder="1"/>
    <xf numFmtId="0" fontId="0" fillId="0" borderId="19" xfId="0" applyBorder="1"/>
    <xf numFmtId="0" fontId="0" fillId="0" borderId="21" xfId="0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vertical="top" wrapText="1"/>
    </xf>
    <xf numFmtId="49" fontId="0" fillId="0" borderId="0" xfId="0" applyNumberFormat="1" applyFill="1" applyBorder="1" applyAlignment="1">
      <alignment horizontal="right"/>
    </xf>
    <xf numFmtId="0" fontId="1" fillId="2" borderId="16" xfId="0" applyFont="1" applyFill="1" applyBorder="1"/>
    <xf numFmtId="1" fontId="1" fillId="2" borderId="16" xfId="0" applyNumberFormat="1" applyFont="1" applyFill="1" applyBorder="1"/>
    <xf numFmtId="0" fontId="0" fillId="0" borderId="0" xfId="0" applyFont="1"/>
    <xf numFmtId="0" fontId="0" fillId="0" borderId="0" xfId="0" applyFont="1" applyFill="1"/>
    <xf numFmtId="2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3" xfId="0" applyFont="1" applyBorder="1"/>
    <xf numFmtId="1" fontId="0" fillId="0" borderId="1" xfId="0" applyNumberFormat="1" applyFont="1" applyBorder="1"/>
    <xf numFmtId="0" fontId="0" fillId="0" borderId="4" xfId="0" applyFont="1" applyBorder="1"/>
    <xf numFmtId="0" fontId="0" fillId="2" borderId="5" xfId="0" applyFont="1" applyFill="1" applyBorder="1"/>
    <xf numFmtId="1" fontId="0" fillId="0" borderId="0" xfId="0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Fill="1" applyBorder="1"/>
    <xf numFmtId="0" fontId="1" fillId="2" borderId="15" xfId="0" applyFont="1" applyFill="1" applyBorder="1"/>
    <xf numFmtId="0" fontId="0" fillId="0" borderId="23" xfId="0" applyBorder="1" applyAlignment="1">
      <alignment horizontal="left" vertical="top" wrapText="1"/>
    </xf>
    <xf numFmtId="0" fontId="6" fillId="0" borderId="3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1" fillId="2" borderId="20" xfId="0" applyFont="1" applyFill="1" applyBorder="1"/>
    <xf numFmtId="0" fontId="7" fillId="2" borderId="5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4" xfId="0" applyFont="1" applyFill="1" applyBorder="1"/>
    <xf numFmtId="1" fontId="0" fillId="0" borderId="13" xfId="0" applyNumberFormat="1" applyFont="1" applyBorder="1"/>
    <xf numFmtId="1" fontId="0" fillId="0" borderId="14" xfId="0" applyNumberFormat="1" applyFont="1" applyBorder="1"/>
    <xf numFmtId="0" fontId="6" fillId="0" borderId="21" xfId="0" applyFont="1" applyFill="1" applyBorder="1" applyAlignment="1">
      <alignment vertical="center" wrapText="1"/>
    </xf>
    <xf numFmtId="1" fontId="2" fillId="0" borderId="23" xfId="0" applyNumberFormat="1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2" fillId="0" borderId="23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21" xfId="0" applyFill="1" applyBorder="1"/>
    <xf numFmtId="0" fontId="0" fillId="0" borderId="22" xfId="0" applyBorder="1" applyAlignment="1">
      <alignment wrapText="1"/>
    </xf>
    <xf numFmtId="0" fontId="0" fillId="0" borderId="23" xfId="0" applyFill="1" applyBorder="1" applyAlignment="1">
      <alignment wrapText="1"/>
    </xf>
    <xf numFmtId="0" fontId="6" fillId="0" borderId="4" xfId="0" applyFont="1" applyFill="1" applyBorder="1" applyAlignment="1">
      <alignment vertical="center"/>
    </xf>
    <xf numFmtId="0" fontId="1" fillId="2" borderId="25" xfId="0" applyFont="1" applyFill="1" applyBorder="1"/>
    <xf numFmtId="0" fontId="8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left" vertical="top" wrapText="1"/>
    </xf>
    <xf numFmtId="14" fontId="6" fillId="0" borderId="20" xfId="0" applyNumberFormat="1" applyFont="1" applyBorder="1" applyAlignment="1">
      <alignment horizontal="left" vertical="top" wrapText="1"/>
    </xf>
    <xf numFmtId="4" fontId="8" fillId="0" borderId="0" xfId="0" applyNumberFormat="1" applyFont="1"/>
    <xf numFmtId="0" fontId="6" fillId="0" borderId="3" xfId="0" applyFont="1" applyBorder="1" applyAlignment="1">
      <alignment horizontal="left" vertical="top" wrapText="1"/>
    </xf>
    <xf numFmtId="14" fontId="6" fillId="0" borderId="22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0" fillId="0" borderId="1" xfId="1" applyFont="1" applyBorder="1" applyAlignment="1">
      <alignment horizontal="left" vertical="top" wrapText="1"/>
    </xf>
    <xf numFmtId="4" fontId="8" fillId="0" borderId="13" xfId="1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1" xfId="1" applyFont="1" applyBorder="1" applyAlignment="1">
      <alignment vertical="top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/>
    <xf numFmtId="4" fontId="10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2" applyFont="1" applyAlignment="1">
      <alignment horizontal="justify" vertical="center"/>
    </xf>
    <xf numFmtId="0" fontId="1" fillId="2" borderId="31" xfId="0" applyFont="1" applyFill="1" applyBorder="1"/>
    <xf numFmtId="1" fontId="2" fillId="0" borderId="28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" fontId="2" fillId="0" borderId="32" xfId="0" applyNumberFormat="1" applyFont="1" applyBorder="1" applyAlignment="1">
      <alignment horizontal="left" vertical="top" wrapText="1"/>
    </xf>
    <xf numFmtId="0" fontId="1" fillId="2" borderId="35" xfId="0" applyFont="1" applyFill="1" applyBorder="1"/>
    <xf numFmtId="0" fontId="2" fillId="0" borderId="1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0" fontId="1" fillId="0" borderId="1" xfId="0" applyFont="1" applyFill="1" applyBorder="1"/>
    <xf numFmtId="1" fontId="1" fillId="0" borderId="1" xfId="0" applyNumberFormat="1" applyFont="1" applyFill="1" applyBorder="1"/>
    <xf numFmtId="1" fontId="1" fillId="0" borderId="13" xfId="0" applyNumberFormat="1" applyFont="1" applyFill="1" applyBorder="1"/>
    <xf numFmtId="0" fontId="1" fillId="0" borderId="20" xfId="0" applyFont="1" applyFill="1" applyBorder="1"/>
    <xf numFmtId="1" fontId="1" fillId="0" borderId="20" xfId="0" applyNumberFormat="1" applyFont="1" applyFill="1" applyBorder="1"/>
    <xf numFmtId="1" fontId="1" fillId="0" borderId="25" xfId="0" applyNumberFormat="1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1" fontId="0" fillId="0" borderId="13" xfId="0" applyNumberFormat="1" applyFill="1" applyBorder="1"/>
    <xf numFmtId="0" fontId="0" fillId="0" borderId="20" xfId="0" applyFill="1" applyBorder="1"/>
    <xf numFmtId="1" fontId="0" fillId="0" borderId="20" xfId="0" applyNumberFormat="1" applyFill="1" applyBorder="1"/>
    <xf numFmtId="1" fontId="0" fillId="0" borderId="25" xfId="0" applyNumberFormat="1" applyFill="1" applyBorder="1"/>
    <xf numFmtId="1" fontId="1" fillId="0" borderId="29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1" fontId="1" fillId="0" borderId="14" xfId="0" applyNumberFormat="1" applyFont="1" applyFill="1" applyBorder="1"/>
    <xf numFmtId="1" fontId="1" fillId="0" borderId="30" xfId="0" applyNumberFormat="1" applyFont="1" applyFill="1" applyBorder="1"/>
    <xf numFmtId="0" fontId="1" fillId="0" borderId="19" xfId="0" applyFont="1" applyFill="1" applyBorder="1"/>
    <xf numFmtId="1" fontId="1" fillId="0" borderId="34" xfId="0" applyNumberFormat="1" applyFont="1" applyFill="1" applyBorder="1"/>
    <xf numFmtId="0" fontId="1" fillId="0" borderId="4" xfId="0" applyFont="1" applyFill="1" applyBorder="1"/>
    <xf numFmtId="1" fontId="1" fillId="0" borderId="1" xfId="0" applyNumberFormat="1" applyFont="1" applyFill="1" applyBorder="1" applyAlignment="1">
      <alignment horizontal="right"/>
    </xf>
    <xf numFmtId="1" fontId="1" fillId="0" borderId="2" xfId="0" applyNumberFormat="1" applyFont="1" applyFill="1" applyBorder="1"/>
    <xf numFmtId="0" fontId="7" fillId="0" borderId="1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3" xfId="0" applyFont="1" applyFill="1" applyBorder="1"/>
    <xf numFmtId="0" fontId="7" fillId="0" borderId="14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3" xfId="0" applyFont="1" applyFill="1" applyBorder="1"/>
    <xf numFmtId="0" fontId="0" fillId="0" borderId="2" xfId="0" applyFont="1" applyFill="1" applyBorder="1"/>
    <xf numFmtId="0" fontId="6" fillId="0" borderId="2" xfId="0" applyFont="1" applyFill="1" applyBorder="1" applyAlignment="1">
      <alignment horizontal="right" vertical="center"/>
    </xf>
    <xf numFmtId="0" fontId="0" fillId="0" borderId="14" xfId="0" applyFont="1" applyFill="1" applyBorder="1"/>
    <xf numFmtId="1" fontId="0" fillId="0" borderId="14" xfId="0" applyNumberFormat="1" applyFont="1" applyFill="1" applyBorder="1"/>
    <xf numFmtId="0" fontId="6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4" fontId="8" fillId="0" borderId="23" xfId="0" applyNumberFormat="1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0" borderId="22" xfId="1" applyFont="1" applyBorder="1" applyAlignment="1">
      <alignment horizontal="left" vertical="top" wrapText="1"/>
    </xf>
    <xf numFmtId="0" fontId="0" fillId="0" borderId="22" xfId="1" applyFont="1" applyBorder="1" applyAlignment="1">
      <alignment horizontal="left" vertical="top" wrapText="1"/>
    </xf>
    <xf numFmtId="14" fontId="6" fillId="0" borderId="22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4" fontId="8" fillId="0" borderId="23" xfId="1" applyNumberFormat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0" fillId="0" borderId="2" xfId="1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4" fontId="8" fillId="0" borderId="14" xfId="1" applyNumberFormat="1" applyFont="1" applyBorder="1" applyAlignment="1">
      <alignment horizontal="left" vertical="top" wrapText="1"/>
    </xf>
    <xf numFmtId="0" fontId="9" fillId="0" borderId="22" xfId="0" applyNumberFormat="1" applyFont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1" fontId="9" fillId="3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6"/>
  <sheetViews>
    <sheetView topLeftCell="A26" zoomScale="90" zoomScaleNormal="90" workbookViewId="0">
      <selection activeCell="B48" sqref="B48:F53"/>
    </sheetView>
  </sheetViews>
  <sheetFormatPr defaultColWidth="8.85546875" defaultRowHeight="15" x14ac:dyDescent="0.25"/>
  <cols>
    <col min="1" max="1" width="9" style="1" customWidth="1"/>
    <col min="2" max="2" width="12.42578125" style="1" customWidth="1"/>
    <col min="3" max="3" width="12.28515625" style="1" customWidth="1"/>
    <col min="4" max="4" width="13.5703125" style="3" customWidth="1"/>
    <col min="5" max="6" width="13.5703125" style="1" customWidth="1"/>
    <col min="7" max="7" width="15" style="3" customWidth="1"/>
    <col min="8" max="8" width="12.7109375" style="1" customWidth="1"/>
    <col min="9" max="9" width="12.28515625" style="1" customWidth="1"/>
    <col min="10" max="10" width="13" style="1" customWidth="1"/>
    <col min="11" max="11" width="11.140625" style="1" customWidth="1"/>
    <col min="12" max="12" width="13.28515625" style="1" customWidth="1"/>
    <col min="13" max="16384" width="8.85546875" style="1"/>
  </cols>
  <sheetData>
    <row r="1" spans="1:18" ht="15.75" thickBot="1" x14ac:dyDescent="0.3">
      <c r="A1" s="9" t="s">
        <v>20</v>
      </c>
    </row>
    <row r="2" spans="1:18" ht="50.25" customHeight="1" thickBot="1" x14ac:dyDescent="0.3">
      <c r="A2" s="126" t="s">
        <v>102</v>
      </c>
      <c r="B2" s="127"/>
      <c r="C2" s="127"/>
      <c r="D2" s="127"/>
      <c r="E2" s="128"/>
      <c r="F2" s="12"/>
      <c r="G2" s="12"/>
      <c r="H2" s="12"/>
      <c r="I2" s="12"/>
      <c r="J2" s="13"/>
      <c r="K2" s="14"/>
      <c r="L2" s="14"/>
      <c r="M2" s="14"/>
      <c r="N2" s="14"/>
      <c r="O2" s="14"/>
      <c r="P2" s="14"/>
      <c r="Q2" s="14"/>
      <c r="R2" s="14"/>
    </row>
    <row r="3" spans="1:18" ht="60" x14ac:dyDescent="0.25">
      <c r="A3" s="15" t="s">
        <v>1</v>
      </c>
      <c r="B3" s="16" t="s">
        <v>21</v>
      </c>
      <c r="C3" s="17" t="s">
        <v>22</v>
      </c>
      <c r="D3" s="18" t="s">
        <v>23</v>
      </c>
      <c r="E3" s="19" t="s">
        <v>24</v>
      </c>
      <c r="F3" s="20"/>
      <c r="G3" s="20"/>
    </row>
    <row r="4" spans="1:18" x14ac:dyDescent="0.25">
      <c r="A4" s="7" t="s">
        <v>6</v>
      </c>
      <c r="B4" s="145">
        <v>19</v>
      </c>
      <c r="C4" s="146">
        <v>5</v>
      </c>
      <c r="D4" s="145">
        <v>3</v>
      </c>
      <c r="E4" s="147">
        <v>71</v>
      </c>
      <c r="F4" s="4"/>
      <c r="G4" s="4"/>
    </row>
    <row r="5" spans="1:18" x14ac:dyDescent="0.25">
      <c r="A5" s="7" t="s">
        <v>7</v>
      </c>
      <c r="B5" s="145">
        <v>17</v>
      </c>
      <c r="C5" s="146">
        <v>4</v>
      </c>
      <c r="D5" s="145">
        <v>3</v>
      </c>
      <c r="E5" s="147">
        <v>30</v>
      </c>
      <c r="F5" s="4"/>
      <c r="G5" s="4"/>
      <c r="I5" s="5"/>
    </row>
    <row r="6" spans="1:18" x14ac:dyDescent="0.25">
      <c r="A6" s="7" t="s">
        <v>8</v>
      </c>
      <c r="B6" s="145">
        <v>37</v>
      </c>
      <c r="C6" s="145">
        <v>39</v>
      </c>
      <c r="D6" s="146">
        <v>0</v>
      </c>
      <c r="E6" s="147">
        <v>26</v>
      </c>
      <c r="F6" s="4"/>
      <c r="G6" s="4"/>
    </row>
    <row r="7" spans="1:18" x14ac:dyDescent="0.25">
      <c r="A7" s="7" t="s">
        <v>9</v>
      </c>
      <c r="B7" s="145">
        <v>5</v>
      </c>
      <c r="C7" s="146">
        <v>6</v>
      </c>
      <c r="D7" s="145">
        <v>0</v>
      </c>
      <c r="E7" s="147">
        <v>9</v>
      </c>
      <c r="F7" s="4"/>
      <c r="G7" s="4"/>
    </row>
    <row r="8" spans="1:18" x14ac:dyDescent="0.25">
      <c r="A8" s="7" t="s">
        <v>10</v>
      </c>
      <c r="B8" s="145">
        <v>10</v>
      </c>
      <c r="C8" s="146">
        <v>5</v>
      </c>
      <c r="D8" s="145">
        <v>0</v>
      </c>
      <c r="E8" s="147">
        <v>6</v>
      </c>
      <c r="F8" s="4"/>
      <c r="G8" s="4"/>
    </row>
    <row r="9" spans="1:18" ht="15.75" thickBot="1" x14ac:dyDescent="0.3">
      <c r="A9" s="23" t="s">
        <v>11</v>
      </c>
      <c r="B9" s="148">
        <v>16</v>
      </c>
      <c r="C9" s="149">
        <v>3</v>
      </c>
      <c r="D9" s="148">
        <v>3</v>
      </c>
      <c r="E9" s="150">
        <v>4</v>
      </c>
      <c r="F9" s="4"/>
      <c r="G9" s="4"/>
    </row>
    <row r="10" spans="1:18" ht="15.75" thickBot="1" x14ac:dyDescent="0.3">
      <c r="A10" s="46" t="s">
        <v>25</v>
      </c>
      <c r="B10" s="21">
        <f>SUM(B4:B9)</f>
        <v>104</v>
      </c>
      <c r="C10" s="21">
        <f t="shared" ref="C10:E10" si="0">SUM(C4:C9)</f>
        <v>62</v>
      </c>
      <c r="D10" s="21">
        <f t="shared" si="0"/>
        <v>9</v>
      </c>
      <c r="E10" s="29">
        <f t="shared" si="0"/>
        <v>146</v>
      </c>
      <c r="F10" s="2"/>
      <c r="G10" s="2"/>
    </row>
    <row r="11" spans="1:18" x14ac:dyDescent="0.25">
      <c r="A11" s="2"/>
      <c r="B11" s="2"/>
      <c r="C11" s="2"/>
      <c r="D11" s="2"/>
      <c r="E11" s="2"/>
      <c r="F11" s="2"/>
      <c r="G11" s="2"/>
    </row>
    <row r="12" spans="1:18" ht="15.75" thickBot="1" x14ac:dyDescent="0.3">
      <c r="A12" s="22" t="s">
        <v>90</v>
      </c>
      <c r="B12" s="22"/>
      <c r="C12" s="2"/>
      <c r="D12" s="2"/>
      <c r="E12" s="2"/>
      <c r="F12" s="2"/>
      <c r="G12" s="2"/>
    </row>
    <row r="13" spans="1:18" ht="49.5" customHeight="1" thickBot="1" x14ac:dyDescent="0.3">
      <c r="A13" s="126" t="s">
        <v>103</v>
      </c>
      <c r="B13" s="127"/>
      <c r="C13" s="127"/>
      <c r="D13" s="127"/>
      <c r="E13" s="128"/>
      <c r="F13" s="12"/>
      <c r="G13" s="2"/>
    </row>
    <row r="14" spans="1:18" ht="60" x14ac:dyDescent="0.25">
      <c r="A14" s="15" t="s">
        <v>1</v>
      </c>
      <c r="B14" s="16" t="s">
        <v>21</v>
      </c>
      <c r="C14" s="17" t="s">
        <v>22</v>
      </c>
      <c r="D14" s="18" t="s">
        <v>23</v>
      </c>
      <c r="E14" s="19" t="s">
        <v>24</v>
      </c>
      <c r="F14" s="20"/>
      <c r="G14" s="2"/>
    </row>
    <row r="15" spans="1:18" x14ac:dyDescent="0.25">
      <c r="A15" s="7" t="s">
        <v>6</v>
      </c>
      <c r="B15" s="151">
        <v>3</v>
      </c>
      <c r="C15" s="152">
        <v>0</v>
      </c>
      <c r="D15" s="152">
        <v>0</v>
      </c>
      <c r="E15" s="153">
        <v>0</v>
      </c>
      <c r="F15" s="4"/>
      <c r="G15" s="2"/>
    </row>
    <row r="16" spans="1:18" x14ac:dyDescent="0.25">
      <c r="A16" s="7" t="s">
        <v>7</v>
      </c>
      <c r="B16" s="151">
        <v>0</v>
      </c>
      <c r="C16" s="152">
        <v>0</v>
      </c>
      <c r="D16" s="152">
        <v>0</v>
      </c>
      <c r="E16" s="153">
        <v>0</v>
      </c>
      <c r="F16" s="4"/>
      <c r="G16" s="2"/>
    </row>
    <row r="17" spans="1:12" x14ac:dyDescent="0.25">
      <c r="A17" s="7" t="s">
        <v>8</v>
      </c>
      <c r="B17" s="151">
        <v>2</v>
      </c>
      <c r="C17" s="152">
        <v>1</v>
      </c>
      <c r="D17" s="152">
        <v>0</v>
      </c>
      <c r="E17" s="153">
        <v>0</v>
      </c>
      <c r="F17" s="4"/>
      <c r="G17" s="2"/>
    </row>
    <row r="18" spans="1:12" x14ac:dyDescent="0.25">
      <c r="A18" s="7" t="s">
        <v>9</v>
      </c>
      <c r="B18" s="151">
        <v>0</v>
      </c>
      <c r="C18" s="152">
        <v>1</v>
      </c>
      <c r="D18" s="152">
        <v>0</v>
      </c>
      <c r="E18" s="153">
        <v>0</v>
      </c>
      <c r="F18" s="4"/>
      <c r="G18" s="2"/>
    </row>
    <row r="19" spans="1:12" x14ac:dyDescent="0.25">
      <c r="A19" s="7" t="s">
        <v>10</v>
      </c>
      <c r="B19" s="151">
        <v>1</v>
      </c>
      <c r="C19" s="152">
        <v>0</v>
      </c>
      <c r="D19" s="152">
        <v>0</v>
      </c>
      <c r="E19" s="153">
        <v>0</v>
      </c>
      <c r="F19" s="4"/>
      <c r="G19" s="2"/>
    </row>
    <row r="20" spans="1:12" ht="15.75" thickBot="1" x14ac:dyDescent="0.3">
      <c r="A20" s="23" t="s">
        <v>11</v>
      </c>
      <c r="B20" s="154">
        <v>2</v>
      </c>
      <c r="C20" s="155">
        <v>0</v>
      </c>
      <c r="D20" s="155">
        <v>0</v>
      </c>
      <c r="E20" s="156">
        <v>0</v>
      </c>
      <c r="F20" s="4"/>
      <c r="G20" s="2"/>
    </row>
    <row r="21" spans="1:12" ht="15.75" thickBot="1" x14ac:dyDescent="0.3">
      <c r="A21" s="11" t="s">
        <v>25</v>
      </c>
      <c r="B21" s="21">
        <f>SUM(B15:B20)</f>
        <v>8</v>
      </c>
      <c r="C21" s="21">
        <f t="shared" ref="C21:E21" si="1">SUM(C15:C20)</f>
        <v>2</v>
      </c>
      <c r="D21" s="21">
        <f t="shared" si="1"/>
        <v>0</v>
      </c>
      <c r="E21" s="29">
        <f t="shared" si="1"/>
        <v>0</v>
      </c>
      <c r="F21" s="2"/>
      <c r="G21" s="2"/>
    </row>
    <row r="22" spans="1:12" x14ac:dyDescent="0.25">
      <c r="A22" s="2"/>
      <c r="B22" s="2"/>
      <c r="C22" s="2"/>
      <c r="D22" s="2"/>
      <c r="E22" s="2"/>
      <c r="F22" s="2"/>
      <c r="G22" s="2"/>
    </row>
    <row r="23" spans="1:12" ht="15.75" thickBot="1" x14ac:dyDescent="0.3">
      <c r="A23" s="9" t="s">
        <v>26</v>
      </c>
    </row>
    <row r="24" spans="1:12" ht="95.25" customHeight="1" thickBot="1" x14ac:dyDescent="0.3">
      <c r="A24" s="62"/>
      <c r="B24" s="129" t="s">
        <v>104</v>
      </c>
      <c r="C24" s="130"/>
      <c r="D24" s="129" t="s">
        <v>105</v>
      </c>
      <c r="E24" s="130"/>
      <c r="F24" s="129" t="s">
        <v>227</v>
      </c>
      <c r="G24" s="130"/>
      <c r="H24" s="123" t="s">
        <v>106</v>
      </c>
      <c r="I24" s="124"/>
      <c r="J24" s="125"/>
      <c r="K24" s="129" t="s">
        <v>107</v>
      </c>
      <c r="L24" s="130"/>
    </row>
    <row r="25" spans="1:12" ht="60" x14ac:dyDescent="0.25">
      <c r="A25" s="15" t="s">
        <v>1</v>
      </c>
      <c r="B25" s="16" t="s">
        <v>228</v>
      </c>
      <c r="C25" s="19" t="s">
        <v>115</v>
      </c>
      <c r="D25" s="16" t="s">
        <v>228</v>
      </c>
      <c r="E25" s="19" t="s">
        <v>115</v>
      </c>
      <c r="F25" s="16" t="s">
        <v>228</v>
      </c>
      <c r="G25" s="118" t="s">
        <v>115</v>
      </c>
      <c r="H25" s="119" t="s">
        <v>228</v>
      </c>
      <c r="I25" s="26" t="s">
        <v>22</v>
      </c>
      <c r="J25" s="120" t="s">
        <v>24</v>
      </c>
      <c r="K25" s="122" t="s">
        <v>228</v>
      </c>
      <c r="L25" s="19" t="s">
        <v>115</v>
      </c>
    </row>
    <row r="26" spans="1:12" x14ac:dyDescent="0.25">
      <c r="A26" s="7" t="s">
        <v>6</v>
      </c>
      <c r="B26" s="145">
        <v>0</v>
      </c>
      <c r="C26" s="147">
        <v>0</v>
      </c>
      <c r="D26" s="145">
        <v>0</v>
      </c>
      <c r="E26" s="147">
        <v>0</v>
      </c>
      <c r="F26" s="157">
        <v>0</v>
      </c>
      <c r="G26" s="157">
        <v>0</v>
      </c>
      <c r="H26" s="158">
        <v>5</v>
      </c>
      <c r="I26" s="146">
        <v>1</v>
      </c>
      <c r="J26" s="157">
        <v>2</v>
      </c>
      <c r="K26" s="158">
        <v>0</v>
      </c>
      <c r="L26" s="147">
        <v>0</v>
      </c>
    </row>
    <row r="27" spans="1:12" x14ac:dyDescent="0.25">
      <c r="A27" s="7" t="s">
        <v>7</v>
      </c>
      <c r="B27" s="145">
        <v>1</v>
      </c>
      <c r="C27" s="147">
        <v>0</v>
      </c>
      <c r="D27" s="145">
        <v>0</v>
      </c>
      <c r="E27" s="147">
        <v>0</v>
      </c>
      <c r="F27" s="157">
        <v>0</v>
      </c>
      <c r="G27" s="157">
        <v>7</v>
      </c>
      <c r="H27" s="158">
        <v>4</v>
      </c>
      <c r="I27" s="146">
        <v>0</v>
      </c>
      <c r="J27" s="157">
        <v>1</v>
      </c>
      <c r="K27" s="158">
        <v>0</v>
      </c>
      <c r="L27" s="147">
        <v>0</v>
      </c>
    </row>
    <row r="28" spans="1:12" x14ac:dyDescent="0.25">
      <c r="A28" s="7" t="s">
        <v>8</v>
      </c>
      <c r="B28" s="145">
        <v>3</v>
      </c>
      <c r="C28" s="147">
        <v>0</v>
      </c>
      <c r="D28" s="145">
        <v>0</v>
      </c>
      <c r="E28" s="147">
        <v>0</v>
      </c>
      <c r="F28" s="157">
        <v>0</v>
      </c>
      <c r="G28" s="157">
        <v>5</v>
      </c>
      <c r="H28" s="158">
        <v>6</v>
      </c>
      <c r="I28" s="146">
        <v>43</v>
      </c>
      <c r="J28" s="157">
        <v>1</v>
      </c>
      <c r="K28" s="158">
        <v>0</v>
      </c>
      <c r="L28" s="147">
        <v>0</v>
      </c>
    </row>
    <row r="29" spans="1:12" x14ac:dyDescent="0.25">
      <c r="A29" s="7" t="s">
        <v>9</v>
      </c>
      <c r="B29" s="145">
        <v>21</v>
      </c>
      <c r="C29" s="147">
        <v>0</v>
      </c>
      <c r="D29" s="145">
        <v>0</v>
      </c>
      <c r="E29" s="147">
        <v>8</v>
      </c>
      <c r="F29" s="157">
        <v>0</v>
      </c>
      <c r="G29" s="157">
        <v>0</v>
      </c>
      <c r="H29" s="158">
        <v>2</v>
      </c>
      <c r="I29" s="146">
        <v>0</v>
      </c>
      <c r="J29" s="157">
        <v>0</v>
      </c>
      <c r="K29" s="158">
        <v>0</v>
      </c>
      <c r="L29" s="147">
        <v>0</v>
      </c>
    </row>
    <row r="30" spans="1:12" x14ac:dyDescent="0.25">
      <c r="A30" s="7" t="s">
        <v>10</v>
      </c>
      <c r="B30" s="145">
        <v>0</v>
      </c>
      <c r="C30" s="147">
        <v>0</v>
      </c>
      <c r="D30" s="145">
        <v>0</v>
      </c>
      <c r="E30" s="147">
        <v>0</v>
      </c>
      <c r="F30" s="157">
        <v>16</v>
      </c>
      <c r="G30" s="157">
        <v>17</v>
      </c>
      <c r="H30" s="158">
        <v>21</v>
      </c>
      <c r="I30" s="146">
        <v>19</v>
      </c>
      <c r="J30" s="157">
        <v>1</v>
      </c>
      <c r="K30" s="158">
        <v>1</v>
      </c>
      <c r="L30" s="147">
        <v>0</v>
      </c>
    </row>
    <row r="31" spans="1:12" ht="15.75" thickBot="1" x14ac:dyDescent="0.3">
      <c r="A31" s="8" t="s">
        <v>11</v>
      </c>
      <c r="B31" s="159">
        <v>0</v>
      </c>
      <c r="C31" s="160">
        <v>0</v>
      </c>
      <c r="D31" s="148">
        <v>0</v>
      </c>
      <c r="E31" s="160">
        <v>0</v>
      </c>
      <c r="F31" s="161">
        <v>2</v>
      </c>
      <c r="G31" s="161">
        <v>4</v>
      </c>
      <c r="H31" s="162">
        <v>0</v>
      </c>
      <c r="I31" s="149">
        <v>1</v>
      </c>
      <c r="J31" s="163">
        <v>0</v>
      </c>
      <c r="K31" s="164">
        <v>0</v>
      </c>
      <c r="L31" s="160">
        <v>0</v>
      </c>
    </row>
    <row r="32" spans="1:12" ht="15.75" thickBot="1" x14ac:dyDescent="0.3">
      <c r="A32" s="11" t="s">
        <v>25</v>
      </c>
      <c r="B32" s="21">
        <f>SUM(B26:B31)</f>
        <v>25</v>
      </c>
      <c r="C32" s="21">
        <f t="shared" ref="C32:L32" si="2">SUM(C26:C31)</f>
        <v>0</v>
      </c>
      <c r="D32" s="21">
        <f t="shared" si="2"/>
        <v>0</v>
      </c>
      <c r="E32" s="21">
        <f t="shared" si="2"/>
        <v>8</v>
      </c>
      <c r="F32" s="21">
        <f t="shared" si="2"/>
        <v>18</v>
      </c>
      <c r="G32" s="21">
        <f t="shared" si="2"/>
        <v>33</v>
      </c>
      <c r="H32" s="117">
        <f t="shared" si="2"/>
        <v>38</v>
      </c>
      <c r="I32" s="117">
        <f t="shared" si="2"/>
        <v>64</v>
      </c>
      <c r="J32" s="121">
        <f t="shared" si="2"/>
        <v>5</v>
      </c>
      <c r="K32" s="11">
        <f t="shared" si="2"/>
        <v>1</v>
      </c>
      <c r="L32" s="29">
        <f t="shared" si="2"/>
        <v>0</v>
      </c>
    </row>
    <row r="33" spans="1:8" s="5" customFormat="1" x14ac:dyDescent="0.25">
      <c r="A33" s="2"/>
      <c r="B33" s="22"/>
      <c r="C33" s="45"/>
      <c r="D33" s="2"/>
      <c r="E33" s="2"/>
      <c r="F33" s="2"/>
      <c r="G33" s="2"/>
    </row>
    <row r="34" spans="1:8" ht="15.75" thickBot="1" x14ac:dyDescent="0.3">
      <c r="A34" s="9" t="s">
        <v>27</v>
      </c>
    </row>
    <row r="35" spans="1:8" ht="27.95" customHeight="1" thickBot="1" x14ac:dyDescent="0.3">
      <c r="A35" s="131" t="s">
        <v>94</v>
      </c>
      <c r="B35" s="132"/>
      <c r="C35" s="132"/>
      <c r="D35" s="132"/>
      <c r="E35" s="132"/>
      <c r="F35" s="133"/>
      <c r="G35" s="1"/>
    </row>
    <row r="36" spans="1:8" ht="75" x14ac:dyDescent="0.25">
      <c r="A36" s="24" t="s">
        <v>1</v>
      </c>
      <c r="B36" s="25" t="s">
        <v>91</v>
      </c>
      <c r="C36" s="25" t="s">
        <v>92</v>
      </c>
      <c r="D36" s="26" t="s">
        <v>93</v>
      </c>
      <c r="E36" s="27" t="s">
        <v>116</v>
      </c>
      <c r="F36" s="47" t="s">
        <v>98</v>
      </c>
      <c r="G36" s="1"/>
    </row>
    <row r="37" spans="1:8" x14ac:dyDescent="0.25">
      <c r="A37" s="7" t="s">
        <v>6</v>
      </c>
      <c r="B37" s="145">
        <v>19</v>
      </c>
      <c r="C37" s="145">
        <v>3</v>
      </c>
      <c r="D37" s="145">
        <v>3</v>
      </c>
      <c r="E37" s="165">
        <f>B26+D26+F26+H26+K26</f>
        <v>5</v>
      </c>
      <c r="F37" s="147">
        <f t="shared" ref="F37:F42" si="3">SUM(B37:E37)</f>
        <v>30</v>
      </c>
      <c r="G37" s="1"/>
    </row>
    <row r="38" spans="1:8" x14ac:dyDescent="0.25">
      <c r="A38" s="7" t="s">
        <v>7</v>
      </c>
      <c r="B38" s="145">
        <v>17</v>
      </c>
      <c r="C38" s="145">
        <v>0</v>
      </c>
      <c r="D38" s="145">
        <v>3</v>
      </c>
      <c r="E38" s="165">
        <f t="shared" ref="E38:E42" si="4">B27+D27+F27+H27+K27</f>
        <v>5</v>
      </c>
      <c r="F38" s="147">
        <f t="shared" si="3"/>
        <v>25</v>
      </c>
      <c r="G38" s="1"/>
    </row>
    <row r="39" spans="1:8" x14ac:dyDescent="0.25">
      <c r="A39" s="7" t="s">
        <v>8</v>
      </c>
      <c r="B39" s="145">
        <v>37</v>
      </c>
      <c r="C39" s="145">
        <v>2</v>
      </c>
      <c r="D39" s="146">
        <v>0</v>
      </c>
      <c r="E39" s="165">
        <f t="shared" si="4"/>
        <v>9</v>
      </c>
      <c r="F39" s="147">
        <f t="shared" si="3"/>
        <v>48</v>
      </c>
      <c r="G39" s="1"/>
    </row>
    <row r="40" spans="1:8" x14ac:dyDescent="0.25">
      <c r="A40" s="7" t="s">
        <v>9</v>
      </c>
      <c r="B40" s="145">
        <v>5</v>
      </c>
      <c r="C40" s="145">
        <v>0</v>
      </c>
      <c r="D40" s="145">
        <v>0</v>
      </c>
      <c r="E40" s="165">
        <f t="shared" si="4"/>
        <v>23</v>
      </c>
      <c r="F40" s="147">
        <f t="shared" si="3"/>
        <v>28</v>
      </c>
      <c r="G40" s="1"/>
    </row>
    <row r="41" spans="1:8" x14ac:dyDescent="0.25">
      <c r="A41" s="8" t="s">
        <v>10</v>
      </c>
      <c r="B41" s="145">
        <v>10</v>
      </c>
      <c r="C41" s="159">
        <v>1</v>
      </c>
      <c r="D41" s="145">
        <v>0</v>
      </c>
      <c r="E41" s="165">
        <f t="shared" si="4"/>
        <v>38</v>
      </c>
      <c r="F41" s="147">
        <f t="shared" si="3"/>
        <v>49</v>
      </c>
      <c r="G41" s="1"/>
    </row>
    <row r="42" spans="1:8" ht="15.75" thickBot="1" x14ac:dyDescent="0.3">
      <c r="A42" s="8" t="s">
        <v>11</v>
      </c>
      <c r="B42" s="148">
        <v>16</v>
      </c>
      <c r="C42" s="159">
        <v>2</v>
      </c>
      <c r="D42" s="148">
        <v>3</v>
      </c>
      <c r="E42" s="165">
        <f t="shared" si="4"/>
        <v>2</v>
      </c>
      <c r="F42" s="147">
        <f t="shared" si="3"/>
        <v>23</v>
      </c>
      <c r="G42" s="28"/>
      <c r="H42" s="6"/>
    </row>
    <row r="43" spans="1:8" ht="15.75" thickBot="1" x14ac:dyDescent="0.3">
      <c r="A43" s="11" t="s">
        <v>25</v>
      </c>
      <c r="B43" s="21">
        <f>SUM(B37:B42)</f>
        <v>104</v>
      </c>
      <c r="C43" s="21">
        <f>SUM(C37:C42)</f>
        <v>8</v>
      </c>
      <c r="D43" s="21">
        <f t="shared" ref="D43:F43" si="5">SUM(D37:D42)</f>
        <v>9</v>
      </c>
      <c r="E43" s="21">
        <f t="shared" si="5"/>
        <v>82</v>
      </c>
      <c r="F43" s="29">
        <f t="shared" si="5"/>
        <v>203</v>
      </c>
      <c r="G43" s="28"/>
      <c r="H43" s="6"/>
    </row>
    <row r="45" spans="1:8" ht="24.75" customHeight="1" thickBot="1" x14ac:dyDescent="0.3">
      <c r="A45" s="9" t="s">
        <v>119</v>
      </c>
    </row>
    <row r="46" spans="1:8" ht="18.600000000000001" customHeight="1" thickBot="1" x14ac:dyDescent="0.3">
      <c r="A46" s="134" t="s">
        <v>97</v>
      </c>
      <c r="B46" s="135"/>
      <c r="C46" s="135"/>
      <c r="D46" s="135"/>
      <c r="E46" s="135"/>
      <c r="F46" s="136"/>
      <c r="G46" s="1"/>
    </row>
    <row r="47" spans="1:8" ht="75" x14ac:dyDescent="0.25">
      <c r="A47" s="63" t="s">
        <v>1</v>
      </c>
      <c r="B47" s="64" t="s">
        <v>95</v>
      </c>
      <c r="C47" s="64" t="s">
        <v>108</v>
      </c>
      <c r="D47" s="64" t="s">
        <v>96</v>
      </c>
      <c r="E47" s="64" t="s">
        <v>117</v>
      </c>
      <c r="F47" s="65" t="s">
        <v>118</v>
      </c>
      <c r="G47" s="1"/>
    </row>
    <row r="48" spans="1:8" x14ac:dyDescent="0.25">
      <c r="A48" s="7" t="s">
        <v>6</v>
      </c>
      <c r="B48" s="146">
        <v>5</v>
      </c>
      <c r="C48" s="145">
        <v>0</v>
      </c>
      <c r="D48" s="146">
        <v>71</v>
      </c>
      <c r="E48" s="146">
        <f>C26+E26+G26+I26+J26+L26</f>
        <v>3</v>
      </c>
      <c r="F48" s="147">
        <f t="shared" ref="F48:F54" si="6">SUM(B48:E48)</f>
        <v>79</v>
      </c>
      <c r="G48" s="1"/>
    </row>
    <row r="49" spans="1:7" x14ac:dyDescent="0.25">
      <c r="A49" s="7" t="s">
        <v>7</v>
      </c>
      <c r="B49" s="146">
        <v>4</v>
      </c>
      <c r="C49" s="145">
        <v>0</v>
      </c>
      <c r="D49" s="146">
        <v>30</v>
      </c>
      <c r="E49" s="146">
        <f t="shared" ref="E49:E53" si="7">C27+E27+G27+I27+J27+L27</f>
        <v>8</v>
      </c>
      <c r="F49" s="147">
        <f t="shared" si="6"/>
        <v>42</v>
      </c>
      <c r="G49" s="1"/>
    </row>
    <row r="50" spans="1:7" x14ac:dyDescent="0.25">
      <c r="A50" s="7" t="s">
        <v>8</v>
      </c>
      <c r="B50" s="145">
        <v>39</v>
      </c>
      <c r="C50" s="145">
        <v>1</v>
      </c>
      <c r="D50" s="146">
        <v>26</v>
      </c>
      <c r="E50" s="146">
        <f t="shared" si="7"/>
        <v>49</v>
      </c>
      <c r="F50" s="147">
        <f t="shared" si="6"/>
        <v>115</v>
      </c>
      <c r="G50" s="1"/>
    </row>
    <row r="51" spans="1:7" x14ac:dyDescent="0.25">
      <c r="A51" s="7" t="s">
        <v>9</v>
      </c>
      <c r="B51" s="146">
        <v>6</v>
      </c>
      <c r="C51" s="145">
        <v>1</v>
      </c>
      <c r="D51" s="146">
        <v>9</v>
      </c>
      <c r="E51" s="146">
        <f t="shared" si="7"/>
        <v>8</v>
      </c>
      <c r="F51" s="147">
        <f t="shared" si="6"/>
        <v>24</v>
      </c>
      <c r="G51" s="1"/>
    </row>
    <row r="52" spans="1:7" x14ac:dyDescent="0.25">
      <c r="A52" s="7" t="s">
        <v>10</v>
      </c>
      <c r="B52" s="146">
        <v>5</v>
      </c>
      <c r="C52" s="145">
        <v>0</v>
      </c>
      <c r="D52" s="146">
        <v>6</v>
      </c>
      <c r="E52" s="146">
        <f t="shared" si="7"/>
        <v>37</v>
      </c>
      <c r="F52" s="147">
        <f t="shared" si="6"/>
        <v>48</v>
      </c>
      <c r="G52" s="1"/>
    </row>
    <row r="53" spans="1:7" ht="15.75" thickBot="1" x14ac:dyDescent="0.3">
      <c r="A53" s="8" t="s">
        <v>11</v>
      </c>
      <c r="B53" s="166">
        <v>3</v>
      </c>
      <c r="C53" s="159">
        <v>0</v>
      </c>
      <c r="D53" s="166">
        <v>4</v>
      </c>
      <c r="E53" s="146">
        <f t="shared" si="7"/>
        <v>5</v>
      </c>
      <c r="F53" s="147">
        <f t="shared" si="6"/>
        <v>12</v>
      </c>
      <c r="G53" s="1"/>
    </row>
    <row r="54" spans="1:7" ht="15.75" thickBot="1" x14ac:dyDescent="0.3">
      <c r="A54" s="11" t="s">
        <v>25</v>
      </c>
      <c r="B54" s="10">
        <f>SUM(B48:B53)</f>
        <v>62</v>
      </c>
      <c r="C54" s="10">
        <f t="shared" ref="C54:E54" si="8">SUM(C48:C53)</f>
        <v>2</v>
      </c>
      <c r="D54" s="10">
        <f t="shared" si="8"/>
        <v>146</v>
      </c>
      <c r="E54" s="10">
        <f t="shared" si="8"/>
        <v>110</v>
      </c>
      <c r="F54" s="30">
        <f t="shared" si="6"/>
        <v>320</v>
      </c>
      <c r="G54" s="1"/>
    </row>
    <row r="55" spans="1:7" x14ac:dyDescent="0.25">
      <c r="C55" s="3"/>
      <c r="D55" s="1"/>
    </row>
    <row r="56" spans="1:7" x14ac:dyDescent="0.25">
      <c r="C56" s="3"/>
      <c r="D56" s="1"/>
    </row>
  </sheetData>
  <mergeCells count="9">
    <mergeCell ref="K24:L24"/>
    <mergeCell ref="A35:F35"/>
    <mergeCell ref="A46:F46"/>
    <mergeCell ref="H24:J24"/>
    <mergeCell ref="A2:E2"/>
    <mergeCell ref="A13:E13"/>
    <mergeCell ref="D24:E24"/>
    <mergeCell ref="B24:C24"/>
    <mergeCell ref="F24:G2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6" zoomScale="90" zoomScaleNormal="90" workbookViewId="0">
      <selection activeCell="O41" sqref="O41"/>
    </sheetView>
  </sheetViews>
  <sheetFormatPr defaultColWidth="9.140625" defaultRowHeight="15" x14ac:dyDescent="0.25"/>
  <cols>
    <col min="1" max="1" width="18.140625" style="31" customWidth="1"/>
    <col min="2" max="2" width="17" style="31" customWidth="1"/>
    <col min="3" max="3" width="13.7109375" style="31" customWidth="1"/>
    <col min="4" max="4" width="16.140625" style="31" customWidth="1"/>
    <col min="5" max="5" width="13.85546875" style="31" customWidth="1"/>
    <col min="6" max="6" width="17.28515625" style="31" customWidth="1"/>
    <col min="7" max="7" width="15.5703125" style="31" customWidth="1"/>
    <col min="8" max="8" width="17.28515625" style="31" customWidth="1"/>
    <col min="9" max="9" width="17.42578125" style="31" customWidth="1"/>
    <col min="10" max="10" width="15" style="31" customWidth="1"/>
    <col min="11" max="11" width="15.7109375" style="31" customWidth="1"/>
    <col min="12" max="12" width="12" style="31" customWidth="1"/>
    <col min="13" max="13" width="14.5703125" style="31" customWidth="1"/>
    <col min="14" max="16384" width="9.140625" style="31"/>
  </cols>
  <sheetData>
    <row r="1" spans="1:9" ht="15.75" thickBot="1" x14ac:dyDescent="0.3">
      <c r="A1" s="9" t="s">
        <v>0</v>
      </c>
    </row>
    <row r="2" spans="1:9" ht="29.25" customHeight="1" thickBot="1" x14ac:dyDescent="0.3">
      <c r="A2" s="140" t="s">
        <v>109</v>
      </c>
      <c r="B2" s="141"/>
      <c r="C2" s="141"/>
      <c r="D2" s="141"/>
      <c r="E2" s="142"/>
    </row>
    <row r="3" spans="1:9" ht="60" x14ac:dyDescent="0.25">
      <c r="A3" s="56" t="s">
        <v>1</v>
      </c>
      <c r="B3" s="26" t="s">
        <v>2</v>
      </c>
      <c r="C3" s="26" t="s">
        <v>3</v>
      </c>
      <c r="D3" s="25" t="s">
        <v>4</v>
      </c>
      <c r="E3" s="57" t="s">
        <v>5</v>
      </c>
    </row>
    <row r="4" spans="1:9" x14ac:dyDescent="0.25">
      <c r="A4" s="48" t="s">
        <v>6</v>
      </c>
      <c r="B4" s="145">
        <v>21</v>
      </c>
      <c r="C4" s="145">
        <v>1</v>
      </c>
      <c r="D4" s="145">
        <v>3</v>
      </c>
      <c r="E4" s="167">
        <v>6</v>
      </c>
      <c r="I4" s="41"/>
    </row>
    <row r="5" spans="1:9" x14ac:dyDescent="0.25">
      <c r="A5" s="48" t="s">
        <v>7</v>
      </c>
      <c r="B5" s="145">
        <v>7</v>
      </c>
      <c r="C5" s="168">
        <v>11</v>
      </c>
      <c r="D5" s="145">
        <v>2</v>
      </c>
      <c r="E5" s="167">
        <v>15</v>
      </c>
    </row>
    <row r="6" spans="1:9" x14ac:dyDescent="0.25">
      <c r="A6" s="48" t="s">
        <v>8</v>
      </c>
      <c r="B6" s="145">
        <v>13</v>
      </c>
      <c r="C6" s="168">
        <v>8</v>
      </c>
      <c r="D6" s="145">
        <v>7</v>
      </c>
      <c r="E6" s="167">
        <v>9</v>
      </c>
    </row>
    <row r="7" spans="1:9" x14ac:dyDescent="0.25">
      <c r="A7" s="48" t="s">
        <v>9</v>
      </c>
      <c r="B7" s="145">
        <v>4</v>
      </c>
      <c r="C7" s="168">
        <v>3</v>
      </c>
      <c r="D7" s="145">
        <v>1</v>
      </c>
      <c r="E7" s="167">
        <v>2</v>
      </c>
    </row>
    <row r="8" spans="1:9" x14ac:dyDescent="0.25">
      <c r="A8" s="48" t="s">
        <v>10</v>
      </c>
      <c r="B8" s="145">
        <v>9</v>
      </c>
      <c r="C8" s="168">
        <v>9</v>
      </c>
      <c r="D8" s="145">
        <v>3</v>
      </c>
      <c r="E8" s="167">
        <v>6</v>
      </c>
    </row>
    <row r="9" spans="1:9" x14ac:dyDescent="0.25">
      <c r="A9" s="48" t="s">
        <v>11</v>
      </c>
      <c r="B9" s="145">
        <v>13</v>
      </c>
      <c r="C9" s="168">
        <v>4</v>
      </c>
      <c r="D9" s="145">
        <v>7</v>
      </c>
      <c r="E9" s="169">
        <v>3</v>
      </c>
    </row>
    <row r="10" spans="1:9" ht="15.75" thickBot="1" x14ac:dyDescent="0.3">
      <c r="A10" s="39" t="s">
        <v>19</v>
      </c>
      <c r="B10" s="159">
        <v>0</v>
      </c>
      <c r="C10" s="159">
        <v>0</v>
      </c>
      <c r="D10" s="159">
        <v>6</v>
      </c>
      <c r="E10" s="170">
        <v>3</v>
      </c>
    </row>
    <row r="11" spans="1:9" ht="15.75" thickBot="1" x14ac:dyDescent="0.3">
      <c r="A11" s="51" t="s">
        <v>12</v>
      </c>
      <c r="B11" s="21">
        <f>SUM(B4:B10)</f>
        <v>67</v>
      </c>
      <c r="C11" s="21">
        <f t="shared" ref="C11:E11" si="0">SUM(C4:C10)</f>
        <v>36</v>
      </c>
      <c r="D11" s="21">
        <f t="shared" si="0"/>
        <v>29</v>
      </c>
      <c r="E11" s="21">
        <f t="shared" si="0"/>
        <v>44</v>
      </c>
    </row>
    <row r="12" spans="1:9" s="32" customFormat="1" x14ac:dyDescent="0.25">
      <c r="A12" s="42"/>
      <c r="B12" s="22"/>
      <c r="C12" s="43"/>
      <c r="D12" s="22"/>
      <c r="E12" s="43"/>
    </row>
    <row r="13" spans="1:9" ht="15.75" thickBot="1" x14ac:dyDescent="0.3">
      <c r="A13" s="9" t="s">
        <v>13</v>
      </c>
      <c r="F13" s="33"/>
      <c r="G13" s="33"/>
      <c r="H13" s="34"/>
      <c r="I13" s="33"/>
    </row>
    <row r="14" spans="1:9" ht="28.5" customHeight="1" thickBot="1" x14ac:dyDescent="0.3">
      <c r="A14" s="140" t="s">
        <v>110</v>
      </c>
      <c r="B14" s="141"/>
      <c r="C14" s="141"/>
      <c r="D14" s="141"/>
      <c r="E14" s="142"/>
    </row>
    <row r="15" spans="1:9" ht="78.75" customHeight="1" x14ac:dyDescent="0.25">
      <c r="A15" s="56" t="s">
        <v>1</v>
      </c>
      <c r="B15" s="26" t="s">
        <v>2</v>
      </c>
      <c r="C15" s="26" t="s">
        <v>3</v>
      </c>
      <c r="D15" s="25" t="s">
        <v>4</v>
      </c>
      <c r="E15" s="57" t="s">
        <v>5</v>
      </c>
    </row>
    <row r="16" spans="1:9" x14ac:dyDescent="0.25">
      <c r="A16" s="48" t="s">
        <v>6</v>
      </c>
      <c r="B16" s="171">
        <v>3</v>
      </c>
      <c r="C16" s="171">
        <v>1</v>
      </c>
      <c r="D16" s="171">
        <v>6</v>
      </c>
      <c r="E16" s="172">
        <v>2</v>
      </c>
    </row>
    <row r="17" spans="1:13" x14ac:dyDescent="0.25">
      <c r="A17" s="48" t="s">
        <v>7</v>
      </c>
      <c r="B17" s="171">
        <v>0</v>
      </c>
      <c r="C17" s="173">
        <v>0</v>
      </c>
      <c r="D17" s="171">
        <v>3</v>
      </c>
      <c r="E17" s="172">
        <v>0</v>
      </c>
    </row>
    <row r="18" spans="1:13" x14ac:dyDescent="0.25">
      <c r="A18" s="48" t="s">
        <v>8</v>
      </c>
      <c r="B18" s="171">
        <v>1</v>
      </c>
      <c r="C18" s="173">
        <v>1</v>
      </c>
      <c r="D18" s="171">
        <v>0</v>
      </c>
      <c r="E18" s="172">
        <v>2</v>
      </c>
    </row>
    <row r="19" spans="1:13" x14ac:dyDescent="0.25">
      <c r="A19" s="48" t="s">
        <v>9</v>
      </c>
      <c r="B19" s="171">
        <v>1</v>
      </c>
      <c r="C19" s="173">
        <v>2</v>
      </c>
      <c r="D19" s="171">
        <v>1</v>
      </c>
      <c r="E19" s="172">
        <v>3</v>
      </c>
    </row>
    <row r="20" spans="1:13" x14ac:dyDescent="0.25">
      <c r="A20" s="48" t="s">
        <v>10</v>
      </c>
      <c r="B20" s="171">
        <v>0</v>
      </c>
      <c r="C20" s="173">
        <v>0</v>
      </c>
      <c r="D20" s="171">
        <v>3</v>
      </c>
      <c r="E20" s="172">
        <v>0</v>
      </c>
    </row>
    <row r="21" spans="1:13" x14ac:dyDescent="0.25">
      <c r="A21" s="48" t="s">
        <v>11</v>
      </c>
      <c r="B21" s="171">
        <v>0</v>
      </c>
      <c r="C21" s="173">
        <v>0</v>
      </c>
      <c r="D21" s="171">
        <v>0</v>
      </c>
      <c r="E21" s="174">
        <v>3</v>
      </c>
    </row>
    <row r="22" spans="1:13" x14ac:dyDescent="0.25">
      <c r="A22" s="66" t="s">
        <v>226</v>
      </c>
      <c r="B22" s="175">
        <v>0</v>
      </c>
      <c r="C22" s="176">
        <v>0</v>
      </c>
      <c r="D22" s="175">
        <v>1</v>
      </c>
      <c r="E22" s="177">
        <v>1</v>
      </c>
    </row>
    <row r="23" spans="1:13" ht="15.75" thickBot="1" x14ac:dyDescent="0.3">
      <c r="A23" s="49" t="s">
        <v>12</v>
      </c>
      <c r="B23" s="50">
        <f>SUM(B16:B22)</f>
        <v>5</v>
      </c>
      <c r="C23" s="50">
        <f t="shared" ref="C23:E23" si="1">SUM(C16:C22)</f>
        <v>4</v>
      </c>
      <c r="D23" s="50">
        <f t="shared" si="1"/>
        <v>14</v>
      </c>
      <c r="E23" s="67">
        <f t="shared" si="1"/>
        <v>11</v>
      </c>
    </row>
    <row r="24" spans="1:13" x14ac:dyDescent="0.25">
      <c r="A24" s="35"/>
      <c r="B24" s="35"/>
      <c r="C24" s="34"/>
      <c r="D24" s="33"/>
      <c r="E24" s="34"/>
    </row>
    <row r="25" spans="1:13" ht="15.75" thickBot="1" x14ac:dyDescent="0.3">
      <c r="A25" s="9" t="s">
        <v>17</v>
      </c>
    </row>
    <row r="26" spans="1:13" ht="94.5" customHeight="1" thickBot="1" x14ac:dyDescent="0.3">
      <c r="A26" s="137" t="s">
        <v>99</v>
      </c>
      <c r="B26" s="138"/>
      <c r="C26" s="139"/>
      <c r="D26" s="134" t="s">
        <v>111</v>
      </c>
      <c r="E26" s="136"/>
      <c r="F26" s="134" t="s">
        <v>100</v>
      </c>
      <c r="G26" s="136"/>
      <c r="H26" s="134" t="s">
        <v>112</v>
      </c>
      <c r="I26" s="136"/>
      <c r="J26" s="134" t="s">
        <v>113</v>
      </c>
      <c r="K26" s="136"/>
      <c r="L26" s="134" t="s">
        <v>114</v>
      </c>
      <c r="M26" s="136"/>
    </row>
    <row r="27" spans="1:13" ht="30" x14ac:dyDescent="0.25">
      <c r="A27" s="58" t="s">
        <v>1</v>
      </c>
      <c r="B27" s="59" t="s">
        <v>14</v>
      </c>
      <c r="C27" s="60" t="s">
        <v>15</v>
      </c>
      <c r="D27" s="59" t="s">
        <v>14</v>
      </c>
      <c r="E27" s="60" t="s">
        <v>15</v>
      </c>
      <c r="F27" s="59" t="s">
        <v>14</v>
      </c>
      <c r="G27" s="60" t="s">
        <v>15</v>
      </c>
      <c r="H27" s="59" t="s">
        <v>14</v>
      </c>
      <c r="I27" s="60" t="s">
        <v>15</v>
      </c>
      <c r="J27" s="26" t="s">
        <v>14</v>
      </c>
      <c r="K27" s="57" t="s">
        <v>15</v>
      </c>
      <c r="L27" s="26" t="s">
        <v>14</v>
      </c>
      <c r="M27" s="57" t="s">
        <v>15</v>
      </c>
    </row>
    <row r="28" spans="1:13" x14ac:dyDescent="0.25">
      <c r="A28" s="52" t="s">
        <v>6</v>
      </c>
      <c r="B28" s="146">
        <v>0</v>
      </c>
      <c r="C28" s="147">
        <v>0</v>
      </c>
      <c r="D28" s="146">
        <v>0</v>
      </c>
      <c r="E28" s="147">
        <v>0</v>
      </c>
      <c r="F28" s="146">
        <v>0</v>
      </c>
      <c r="G28" s="147">
        <v>0</v>
      </c>
      <c r="H28" s="146">
        <v>73</v>
      </c>
      <c r="I28" s="147">
        <v>9</v>
      </c>
      <c r="J28" s="146">
        <v>0</v>
      </c>
      <c r="K28" s="147">
        <v>0</v>
      </c>
      <c r="L28" s="146">
        <v>5</v>
      </c>
      <c r="M28" s="147">
        <v>1</v>
      </c>
    </row>
    <row r="29" spans="1:13" x14ac:dyDescent="0.25">
      <c r="A29" s="52" t="s">
        <v>7</v>
      </c>
      <c r="B29" s="146">
        <v>0</v>
      </c>
      <c r="C29" s="147">
        <v>0</v>
      </c>
      <c r="D29" s="146">
        <v>0</v>
      </c>
      <c r="E29" s="147">
        <v>0</v>
      </c>
      <c r="F29" s="146">
        <v>0</v>
      </c>
      <c r="G29" s="147">
        <v>0</v>
      </c>
      <c r="H29" s="146">
        <v>3</v>
      </c>
      <c r="I29" s="147">
        <v>1</v>
      </c>
      <c r="J29" s="146">
        <v>8</v>
      </c>
      <c r="K29" s="147">
        <v>5</v>
      </c>
      <c r="L29" s="146">
        <v>1</v>
      </c>
      <c r="M29" s="147">
        <v>0</v>
      </c>
    </row>
    <row r="30" spans="1:13" x14ac:dyDescent="0.25">
      <c r="A30" s="52" t="s">
        <v>8</v>
      </c>
      <c r="B30" s="146">
        <v>0</v>
      </c>
      <c r="C30" s="147">
        <v>4</v>
      </c>
      <c r="D30" s="146">
        <v>0</v>
      </c>
      <c r="E30" s="147">
        <v>0</v>
      </c>
      <c r="F30" s="146">
        <v>0</v>
      </c>
      <c r="G30" s="147">
        <v>1</v>
      </c>
      <c r="H30" s="146">
        <v>3</v>
      </c>
      <c r="I30" s="147">
        <v>5</v>
      </c>
      <c r="J30" s="146">
        <v>4</v>
      </c>
      <c r="K30" s="147">
        <v>3</v>
      </c>
      <c r="L30" s="146">
        <v>2</v>
      </c>
      <c r="M30" s="147">
        <v>1</v>
      </c>
    </row>
    <row r="31" spans="1:13" x14ac:dyDescent="0.25">
      <c r="A31" s="52" t="s">
        <v>9</v>
      </c>
      <c r="B31" s="146">
        <v>39</v>
      </c>
      <c r="C31" s="147">
        <v>18</v>
      </c>
      <c r="D31" s="146">
        <v>0</v>
      </c>
      <c r="E31" s="147">
        <v>10</v>
      </c>
      <c r="F31" s="146">
        <v>2</v>
      </c>
      <c r="G31" s="147">
        <v>4</v>
      </c>
      <c r="H31" s="146">
        <v>1</v>
      </c>
      <c r="I31" s="147">
        <v>2</v>
      </c>
      <c r="J31" s="146">
        <v>1</v>
      </c>
      <c r="K31" s="147">
        <v>0</v>
      </c>
      <c r="L31" s="146">
        <v>1</v>
      </c>
      <c r="M31" s="147">
        <v>0</v>
      </c>
    </row>
    <row r="32" spans="1:13" x14ac:dyDescent="0.25">
      <c r="A32" s="52" t="s">
        <v>10</v>
      </c>
      <c r="B32" s="146">
        <v>0</v>
      </c>
      <c r="C32" s="147">
        <v>0</v>
      </c>
      <c r="D32" s="146">
        <v>0</v>
      </c>
      <c r="E32" s="147">
        <v>0</v>
      </c>
      <c r="F32" s="146">
        <v>0</v>
      </c>
      <c r="G32" s="147">
        <v>0</v>
      </c>
      <c r="H32" s="146">
        <v>8</v>
      </c>
      <c r="I32" s="147">
        <v>12</v>
      </c>
      <c r="J32" s="146">
        <v>7</v>
      </c>
      <c r="K32" s="147">
        <v>5</v>
      </c>
      <c r="L32" s="146">
        <v>2</v>
      </c>
      <c r="M32" s="147">
        <v>0</v>
      </c>
    </row>
    <row r="33" spans="1:13" ht="15.75" thickBot="1" x14ac:dyDescent="0.3">
      <c r="A33" s="53" t="s">
        <v>11</v>
      </c>
      <c r="B33" s="166">
        <v>49</v>
      </c>
      <c r="C33" s="160">
        <v>12</v>
      </c>
      <c r="D33" s="166">
        <v>0</v>
      </c>
      <c r="E33" s="160">
        <v>0</v>
      </c>
      <c r="F33" s="166">
        <v>0</v>
      </c>
      <c r="G33" s="178">
        <v>0</v>
      </c>
      <c r="H33" s="166">
        <v>8</v>
      </c>
      <c r="I33" s="160">
        <v>44</v>
      </c>
      <c r="J33" s="166">
        <v>7</v>
      </c>
      <c r="K33" s="160">
        <v>14</v>
      </c>
      <c r="L33" s="166">
        <v>1</v>
      </c>
      <c r="M33" s="160">
        <v>0</v>
      </c>
    </row>
    <row r="34" spans="1:13" ht="15.75" thickBot="1" x14ac:dyDescent="0.3">
      <c r="A34" s="11" t="s">
        <v>101</v>
      </c>
      <c r="B34" s="10">
        <f t="shared" ref="B34:M34" si="2">SUM(B28:B33)</f>
        <v>88</v>
      </c>
      <c r="C34" s="10">
        <f t="shared" si="2"/>
        <v>34</v>
      </c>
      <c r="D34" s="10">
        <f t="shared" si="2"/>
        <v>0</v>
      </c>
      <c r="E34" s="10">
        <f t="shared" si="2"/>
        <v>10</v>
      </c>
      <c r="F34" s="10">
        <f t="shared" si="2"/>
        <v>2</v>
      </c>
      <c r="G34" s="10">
        <f t="shared" si="2"/>
        <v>5</v>
      </c>
      <c r="H34" s="10">
        <f t="shared" si="2"/>
        <v>96</v>
      </c>
      <c r="I34" s="10">
        <f t="shared" si="2"/>
        <v>73</v>
      </c>
      <c r="J34" s="10">
        <f t="shared" si="2"/>
        <v>27</v>
      </c>
      <c r="K34" s="10">
        <f t="shared" si="2"/>
        <v>27</v>
      </c>
      <c r="L34" s="10">
        <f t="shared" si="2"/>
        <v>12</v>
      </c>
      <c r="M34" s="30">
        <f t="shared" si="2"/>
        <v>2</v>
      </c>
    </row>
    <row r="35" spans="1:13" x14ac:dyDescent="0.25">
      <c r="F35" s="33"/>
    </row>
    <row r="37" spans="1:13" ht="15.75" thickBot="1" x14ac:dyDescent="0.3">
      <c r="A37" s="9" t="s">
        <v>18</v>
      </c>
      <c r="F37" s="41"/>
    </row>
    <row r="38" spans="1:13" ht="46.5" customHeight="1" thickBot="1" x14ac:dyDescent="0.3">
      <c r="A38" s="137" t="s">
        <v>229</v>
      </c>
      <c r="B38" s="138"/>
      <c r="C38" s="139"/>
      <c r="D38" s="36"/>
      <c r="E38" s="36"/>
    </row>
    <row r="39" spans="1:13" ht="30" x14ac:dyDescent="0.25">
      <c r="A39" s="61" t="s">
        <v>1</v>
      </c>
      <c r="B39" s="26" t="s">
        <v>14</v>
      </c>
      <c r="C39" s="57" t="s">
        <v>15</v>
      </c>
      <c r="E39" s="41"/>
    </row>
    <row r="40" spans="1:13" x14ac:dyDescent="0.25">
      <c r="A40" s="37" t="s">
        <v>6</v>
      </c>
      <c r="B40" s="38">
        <f>B4+D4+B16+D16+B28+D28+F28+H28+J28+L28</f>
        <v>111</v>
      </c>
      <c r="C40" s="54">
        <f>C4+E4+C16+E16+C28+E28+G28+I28+K28+M28</f>
        <v>20</v>
      </c>
      <c r="E40" s="41"/>
    </row>
    <row r="41" spans="1:13" x14ac:dyDescent="0.25">
      <c r="A41" s="37" t="s">
        <v>7</v>
      </c>
      <c r="B41" s="38">
        <f t="shared" ref="B41:B45" si="3">B5+D5+B17+D17+B29+D29+F29+H29+J29+L29</f>
        <v>24</v>
      </c>
      <c r="C41" s="54">
        <f t="shared" ref="C41:C45" si="4">C5+E5+C17+E17+C29+E29+G29+I29+K29+M29</f>
        <v>32</v>
      </c>
      <c r="E41" s="41"/>
    </row>
    <row r="42" spans="1:13" x14ac:dyDescent="0.25">
      <c r="A42" s="37" t="s">
        <v>8</v>
      </c>
      <c r="B42" s="38">
        <f t="shared" si="3"/>
        <v>30</v>
      </c>
      <c r="C42" s="54">
        <f t="shared" si="4"/>
        <v>34</v>
      </c>
      <c r="E42" s="41"/>
    </row>
    <row r="43" spans="1:13" x14ac:dyDescent="0.25">
      <c r="A43" s="37" t="s">
        <v>9</v>
      </c>
      <c r="B43" s="38">
        <f t="shared" si="3"/>
        <v>51</v>
      </c>
      <c r="C43" s="54">
        <f t="shared" si="4"/>
        <v>44</v>
      </c>
      <c r="E43" s="41"/>
    </row>
    <row r="44" spans="1:13" x14ac:dyDescent="0.25">
      <c r="A44" s="37" t="s">
        <v>10</v>
      </c>
      <c r="B44" s="38">
        <f t="shared" si="3"/>
        <v>32</v>
      </c>
      <c r="C44" s="54">
        <f t="shared" si="4"/>
        <v>32</v>
      </c>
      <c r="E44" s="41"/>
    </row>
    <row r="45" spans="1:13" x14ac:dyDescent="0.25">
      <c r="A45" s="37" t="s">
        <v>11</v>
      </c>
      <c r="B45" s="38">
        <f t="shared" si="3"/>
        <v>85</v>
      </c>
      <c r="C45" s="54">
        <f t="shared" si="4"/>
        <v>80</v>
      </c>
      <c r="E45" s="41"/>
    </row>
    <row r="46" spans="1:13" ht="15.75" thickBot="1" x14ac:dyDescent="0.3">
      <c r="A46" s="39" t="s">
        <v>19</v>
      </c>
      <c r="B46" s="38">
        <f>D10+D22</f>
        <v>7</v>
      </c>
      <c r="C46" s="55">
        <f>C10+E10+C22+E22</f>
        <v>4</v>
      </c>
      <c r="E46" s="41"/>
    </row>
    <row r="47" spans="1:13" ht="15.75" thickBot="1" x14ac:dyDescent="0.3">
      <c r="A47" s="40" t="s">
        <v>16</v>
      </c>
      <c r="B47" s="10">
        <f>SUM(B40:B46)</f>
        <v>340</v>
      </c>
      <c r="C47" s="30">
        <f>SUM(C40:C46)</f>
        <v>246</v>
      </c>
      <c r="E47" s="41"/>
    </row>
  </sheetData>
  <mergeCells count="9">
    <mergeCell ref="L26:M26"/>
    <mergeCell ref="F26:G26"/>
    <mergeCell ref="A38:C38"/>
    <mergeCell ref="A2:E2"/>
    <mergeCell ref="A26:C26"/>
    <mergeCell ref="A14:E14"/>
    <mergeCell ref="H26:I26"/>
    <mergeCell ref="J26:K26"/>
    <mergeCell ref="D26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5"/>
  <sheetViews>
    <sheetView tabSelected="1" topLeftCell="A52" workbookViewId="0">
      <selection activeCell="E65" sqref="E65"/>
    </sheetView>
  </sheetViews>
  <sheetFormatPr defaultColWidth="12.5703125" defaultRowHeight="15" x14ac:dyDescent="0.25"/>
  <cols>
    <col min="1" max="1" width="8.5703125" style="31" customWidth="1"/>
    <col min="2" max="2" width="12.5703125" style="31"/>
    <col min="3" max="3" width="34.140625" style="31" customWidth="1"/>
    <col min="4" max="4" width="23.28515625" style="31" customWidth="1"/>
    <col min="5" max="6" width="12.5703125" style="31"/>
    <col min="7" max="7" width="26.7109375" style="31" customWidth="1"/>
    <col min="8" max="8" width="27.42578125" style="31" customWidth="1"/>
    <col min="9" max="9" width="26.7109375" style="31" customWidth="1"/>
    <col min="10" max="10" width="25.85546875" style="31" customWidth="1"/>
    <col min="11" max="11" width="12.5703125" style="31"/>
    <col min="12" max="12" width="13.140625" style="31" bestFit="1" customWidth="1"/>
    <col min="13" max="16384" width="12.5703125" style="31"/>
  </cols>
  <sheetData>
    <row r="1" spans="1:12" x14ac:dyDescent="0.25">
      <c r="A1" s="44" t="s">
        <v>28</v>
      </c>
      <c r="B1" s="106"/>
      <c r="C1" s="68"/>
      <c r="D1" s="68"/>
      <c r="E1" s="68"/>
      <c r="F1" s="68"/>
      <c r="G1" s="68"/>
      <c r="H1" s="68"/>
      <c r="I1" s="68"/>
      <c r="J1" s="68"/>
    </row>
    <row r="2" spans="1:12" x14ac:dyDescent="0.25">
      <c r="A2" s="44"/>
      <c r="B2" s="106"/>
      <c r="C2" s="68"/>
      <c r="D2" s="68"/>
      <c r="E2" s="68"/>
      <c r="F2" s="68"/>
      <c r="G2" s="68"/>
      <c r="H2" s="68"/>
      <c r="I2" s="68"/>
      <c r="J2" s="68"/>
    </row>
    <row r="3" spans="1:12" x14ac:dyDescent="0.25">
      <c r="A3" s="44"/>
      <c r="B3" s="106"/>
      <c r="C3" s="68"/>
      <c r="D3" s="68"/>
      <c r="E3" s="68"/>
      <c r="F3" s="68"/>
      <c r="G3" s="68"/>
      <c r="H3" s="68"/>
      <c r="I3" s="68"/>
      <c r="J3" s="68"/>
    </row>
    <row r="4" spans="1:12" ht="15.75" thickBot="1" x14ac:dyDescent="0.3">
      <c r="A4" s="144" t="s">
        <v>127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2" ht="45.75" thickBot="1" x14ac:dyDescent="0.3">
      <c r="A5" s="179" t="s">
        <v>29</v>
      </c>
      <c r="B5" s="180" t="s">
        <v>1</v>
      </c>
      <c r="C5" s="181" t="s">
        <v>30</v>
      </c>
      <c r="D5" s="182" t="s">
        <v>219</v>
      </c>
      <c r="E5" s="182" t="s">
        <v>128</v>
      </c>
      <c r="F5" s="182" t="s">
        <v>129</v>
      </c>
      <c r="G5" s="182" t="s">
        <v>130</v>
      </c>
      <c r="H5" s="183" t="s">
        <v>31</v>
      </c>
      <c r="I5" s="182" t="s">
        <v>131</v>
      </c>
      <c r="J5" s="183" t="s">
        <v>225</v>
      </c>
      <c r="K5" s="68"/>
      <c r="L5" s="68"/>
    </row>
    <row r="6" spans="1:12" ht="45" x14ac:dyDescent="0.25">
      <c r="A6" s="184">
        <v>1</v>
      </c>
      <c r="B6" s="70" t="s">
        <v>6</v>
      </c>
      <c r="C6" s="70" t="s">
        <v>120</v>
      </c>
      <c r="D6" s="70" t="s">
        <v>121</v>
      </c>
      <c r="E6" s="71">
        <v>42809</v>
      </c>
      <c r="F6" s="71">
        <v>43281</v>
      </c>
      <c r="G6" s="70">
        <v>21640443</v>
      </c>
      <c r="H6" s="70" t="s">
        <v>122</v>
      </c>
      <c r="I6" s="70" t="s">
        <v>230</v>
      </c>
      <c r="J6" s="185">
        <v>8280</v>
      </c>
      <c r="K6" s="68"/>
      <c r="L6" s="68"/>
    </row>
    <row r="7" spans="1:12" ht="30" x14ac:dyDescent="0.25">
      <c r="A7" s="69">
        <v>2</v>
      </c>
      <c r="B7" s="72" t="s">
        <v>6</v>
      </c>
      <c r="C7" s="72" t="s">
        <v>32</v>
      </c>
      <c r="D7" s="72" t="s">
        <v>33</v>
      </c>
      <c r="E7" s="73" t="s">
        <v>217</v>
      </c>
      <c r="F7" s="73" t="s">
        <v>218</v>
      </c>
      <c r="G7" s="72" t="s">
        <v>123</v>
      </c>
      <c r="H7" s="72" t="s">
        <v>34</v>
      </c>
      <c r="I7" s="72" t="s">
        <v>34</v>
      </c>
      <c r="J7" s="74">
        <v>720</v>
      </c>
      <c r="K7" s="68"/>
      <c r="L7" s="68"/>
    </row>
    <row r="8" spans="1:12" ht="30.75" thickBot="1" x14ac:dyDescent="0.3">
      <c r="A8" s="186">
        <v>3</v>
      </c>
      <c r="B8" s="187" t="s">
        <v>6</v>
      </c>
      <c r="C8" s="187" t="s">
        <v>124</v>
      </c>
      <c r="D8" s="187" t="s">
        <v>125</v>
      </c>
      <c r="E8" s="80">
        <v>42156</v>
      </c>
      <c r="F8" s="80">
        <v>43465</v>
      </c>
      <c r="G8" s="187" t="s">
        <v>126</v>
      </c>
      <c r="H8" s="187" t="s">
        <v>34</v>
      </c>
      <c r="I8" s="187" t="s">
        <v>34</v>
      </c>
      <c r="J8" s="102">
        <v>0</v>
      </c>
      <c r="K8" s="68" t="s">
        <v>6</v>
      </c>
      <c r="L8" s="76">
        <f>SUM(J6:J8)</f>
        <v>9000</v>
      </c>
    </row>
    <row r="9" spans="1:12" ht="45.75" thickBot="1" x14ac:dyDescent="0.3">
      <c r="A9" s="190" t="s">
        <v>29</v>
      </c>
      <c r="B9" s="191" t="s">
        <v>1</v>
      </c>
      <c r="C9" s="192" t="s">
        <v>30</v>
      </c>
      <c r="D9" s="193" t="s">
        <v>219</v>
      </c>
      <c r="E9" s="193" t="s">
        <v>128</v>
      </c>
      <c r="F9" s="193" t="s">
        <v>129</v>
      </c>
      <c r="G9" s="193" t="s">
        <v>130</v>
      </c>
      <c r="H9" s="193" t="s">
        <v>31</v>
      </c>
      <c r="I9" s="193" t="s">
        <v>131</v>
      </c>
      <c r="J9" s="194" t="s">
        <v>225</v>
      </c>
      <c r="K9" s="68"/>
      <c r="L9" s="68"/>
    </row>
    <row r="10" spans="1:12" ht="30" x14ac:dyDescent="0.25">
      <c r="A10" s="82">
        <v>1</v>
      </c>
      <c r="B10" s="188" t="s">
        <v>8</v>
      </c>
      <c r="C10" s="188" t="s">
        <v>36</v>
      </c>
      <c r="D10" s="188" t="s">
        <v>37</v>
      </c>
      <c r="E10" s="78">
        <v>42979</v>
      </c>
      <c r="F10" s="78">
        <v>43343</v>
      </c>
      <c r="G10" s="188" t="s">
        <v>38</v>
      </c>
      <c r="H10" s="188" t="s">
        <v>34</v>
      </c>
      <c r="I10" s="188" t="s">
        <v>34</v>
      </c>
      <c r="J10" s="189">
        <v>0</v>
      </c>
      <c r="K10" s="68"/>
      <c r="L10" s="68"/>
    </row>
    <row r="11" spans="1:12" ht="30" x14ac:dyDescent="0.25">
      <c r="A11" s="77">
        <v>2</v>
      </c>
      <c r="B11" s="72" t="s">
        <v>8</v>
      </c>
      <c r="C11" s="72" t="s">
        <v>39</v>
      </c>
      <c r="D11" s="72" t="s">
        <v>40</v>
      </c>
      <c r="E11" s="79">
        <v>42979</v>
      </c>
      <c r="F11" s="79">
        <v>43343</v>
      </c>
      <c r="G11" s="72" t="s">
        <v>132</v>
      </c>
      <c r="H11" s="72" t="s">
        <v>34</v>
      </c>
      <c r="I11" s="72" t="s">
        <v>34</v>
      </c>
      <c r="J11" s="74">
        <v>0</v>
      </c>
      <c r="K11" s="68"/>
      <c r="L11" s="68"/>
    </row>
    <row r="12" spans="1:12" ht="45" x14ac:dyDescent="0.25">
      <c r="A12" s="77">
        <v>3</v>
      </c>
      <c r="B12" s="72" t="s">
        <v>8</v>
      </c>
      <c r="C12" s="72" t="s">
        <v>133</v>
      </c>
      <c r="D12" s="72" t="s">
        <v>35</v>
      </c>
      <c r="E12" s="79">
        <v>41835</v>
      </c>
      <c r="F12" s="79">
        <v>43295</v>
      </c>
      <c r="G12" s="72" t="s">
        <v>41</v>
      </c>
      <c r="H12" s="72" t="s">
        <v>134</v>
      </c>
      <c r="I12" s="72" t="s">
        <v>135</v>
      </c>
      <c r="J12" s="74">
        <v>0</v>
      </c>
      <c r="K12" s="68"/>
      <c r="L12" s="68"/>
    </row>
    <row r="13" spans="1:12" ht="45" x14ac:dyDescent="0.25">
      <c r="A13" s="77">
        <v>4</v>
      </c>
      <c r="B13" s="72" t="s">
        <v>8</v>
      </c>
      <c r="C13" s="72" t="s">
        <v>42</v>
      </c>
      <c r="D13" s="72" t="s">
        <v>43</v>
      </c>
      <c r="E13" s="79">
        <v>42614</v>
      </c>
      <c r="F13" s="79">
        <v>43708</v>
      </c>
      <c r="G13" s="72" t="s">
        <v>44</v>
      </c>
      <c r="H13" s="72" t="s">
        <v>45</v>
      </c>
      <c r="I13" s="72" t="s">
        <v>135</v>
      </c>
      <c r="J13" s="74">
        <v>104936</v>
      </c>
      <c r="K13" s="68"/>
      <c r="L13" s="68"/>
    </row>
    <row r="14" spans="1:12" ht="45" x14ac:dyDescent="0.25">
      <c r="A14" s="77">
        <v>5</v>
      </c>
      <c r="B14" s="72" t="s">
        <v>8</v>
      </c>
      <c r="C14" s="72" t="s">
        <v>46</v>
      </c>
      <c r="D14" s="72" t="s">
        <v>47</v>
      </c>
      <c r="E14" s="79">
        <v>42614</v>
      </c>
      <c r="F14" s="79">
        <v>43159</v>
      </c>
      <c r="G14" s="72" t="s">
        <v>48</v>
      </c>
      <c r="H14" s="72" t="s">
        <v>45</v>
      </c>
      <c r="I14" s="72" t="s">
        <v>135</v>
      </c>
      <c r="J14" s="74">
        <v>5463</v>
      </c>
      <c r="K14" s="68"/>
      <c r="L14" s="68"/>
    </row>
    <row r="15" spans="1:12" ht="60" x14ac:dyDescent="0.25">
      <c r="A15" s="77">
        <v>6</v>
      </c>
      <c r="B15" s="72" t="s">
        <v>8</v>
      </c>
      <c r="C15" s="72" t="s">
        <v>49</v>
      </c>
      <c r="D15" s="72" t="s">
        <v>35</v>
      </c>
      <c r="E15" s="81">
        <v>42292</v>
      </c>
      <c r="F15" s="81">
        <v>43387</v>
      </c>
      <c r="G15" s="72" t="s">
        <v>50</v>
      </c>
      <c r="H15" s="72" t="s">
        <v>51</v>
      </c>
      <c r="I15" s="72" t="s">
        <v>135</v>
      </c>
      <c r="J15" s="74">
        <v>0</v>
      </c>
      <c r="K15" s="68"/>
      <c r="L15" s="68"/>
    </row>
    <row r="16" spans="1:12" ht="45" x14ac:dyDescent="0.25">
      <c r="A16" s="77">
        <v>7</v>
      </c>
      <c r="B16" s="72" t="s">
        <v>8</v>
      </c>
      <c r="C16" s="72" t="s">
        <v>52</v>
      </c>
      <c r="D16" s="72" t="s">
        <v>53</v>
      </c>
      <c r="E16" s="81">
        <v>42292</v>
      </c>
      <c r="F16" s="79">
        <v>43387</v>
      </c>
      <c r="G16" s="72" t="s">
        <v>54</v>
      </c>
      <c r="H16" s="72" t="s">
        <v>51</v>
      </c>
      <c r="I16" s="72" t="s">
        <v>135</v>
      </c>
      <c r="J16" s="74">
        <v>3230.1</v>
      </c>
      <c r="K16" s="68"/>
      <c r="L16" s="68"/>
    </row>
    <row r="17" spans="1:12" ht="30" x14ac:dyDescent="0.25">
      <c r="A17" s="77">
        <v>8</v>
      </c>
      <c r="B17" s="72" t="s">
        <v>8</v>
      </c>
      <c r="C17" s="72" t="s">
        <v>36</v>
      </c>
      <c r="D17" s="72" t="s">
        <v>37</v>
      </c>
      <c r="E17" s="79">
        <v>43344</v>
      </c>
      <c r="F17" s="79">
        <v>43708</v>
      </c>
      <c r="G17" s="72" t="s">
        <v>136</v>
      </c>
      <c r="H17" s="72" t="s">
        <v>34</v>
      </c>
      <c r="I17" s="72" t="s">
        <v>34</v>
      </c>
      <c r="J17" s="74">
        <v>0</v>
      </c>
      <c r="K17" s="68"/>
      <c r="L17" s="68"/>
    </row>
    <row r="18" spans="1:12" ht="30" x14ac:dyDescent="0.25">
      <c r="A18" s="77">
        <v>9</v>
      </c>
      <c r="B18" s="72" t="s">
        <v>8</v>
      </c>
      <c r="C18" s="72" t="s">
        <v>137</v>
      </c>
      <c r="D18" s="72" t="s">
        <v>40</v>
      </c>
      <c r="E18" s="81">
        <v>43344</v>
      </c>
      <c r="F18" s="81">
        <v>43708</v>
      </c>
      <c r="G18" s="72" t="s">
        <v>138</v>
      </c>
      <c r="H18" s="72" t="s">
        <v>139</v>
      </c>
      <c r="I18" s="72" t="s">
        <v>34</v>
      </c>
      <c r="J18" s="74">
        <v>0</v>
      </c>
      <c r="K18" s="68"/>
      <c r="L18" s="68"/>
    </row>
    <row r="19" spans="1:12" ht="45" x14ac:dyDescent="0.25">
      <c r="A19" s="77">
        <v>10</v>
      </c>
      <c r="B19" s="72" t="s">
        <v>8</v>
      </c>
      <c r="C19" s="72" t="s">
        <v>140</v>
      </c>
      <c r="D19" s="72" t="s">
        <v>141</v>
      </c>
      <c r="E19" s="79">
        <v>42675</v>
      </c>
      <c r="F19" s="79">
        <v>43251</v>
      </c>
      <c r="G19" s="72" t="s">
        <v>142</v>
      </c>
      <c r="H19" s="72" t="s">
        <v>143</v>
      </c>
      <c r="I19" s="72" t="s">
        <v>143</v>
      </c>
      <c r="J19" s="74">
        <v>4400</v>
      </c>
      <c r="K19" s="68"/>
      <c r="L19" s="68"/>
    </row>
    <row r="20" spans="1:12" ht="45" x14ac:dyDescent="0.25">
      <c r="A20" s="77">
        <v>11</v>
      </c>
      <c r="B20" s="72" t="s">
        <v>8</v>
      </c>
      <c r="C20" s="72" t="s">
        <v>144</v>
      </c>
      <c r="D20" s="72" t="s">
        <v>145</v>
      </c>
      <c r="E20" s="79">
        <v>43435</v>
      </c>
      <c r="F20" s="79">
        <v>44530</v>
      </c>
      <c r="G20" s="72" t="s">
        <v>146</v>
      </c>
      <c r="H20" s="72" t="s">
        <v>147</v>
      </c>
      <c r="I20" s="72" t="s">
        <v>135</v>
      </c>
      <c r="J20" s="74">
        <v>0</v>
      </c>
      <c r="K20" s="68"/>
      <c r="L20" s="68"/>
    </row>
    <row r="21" spans="1:12" ht="30" x14ac:dyDescent="0.25">
      <c r="A21" s="77">
        <v>12</v>
      </c>
      <c r="B21" s="72" t="s">
        <v>8</v>
      </c>
      <c r="C21" s="72" t="s">
        <v>148</v>
      </c>
      <c r="D21" s="72" t="s">
        <v>149</v>
      </c>
      <c r="E21" s="79">
        <v>42979</v>
      </c>
      <c r="F21" s="79">
        <v>43677</v>
      </c>
      <c r="G21" s="72">
        <v>51700716</v>
      </c>
      <c r="H21" s="72" t="s">
        <v>122</v>
      </c>
      <c r="I21" s="72" t="s">
        <v>230</v>
      </c>
      <c r="J21" s="74">
        <v>3000</v>
      </c>
      <c r="K21" s="68"/>
      <c r="L21" s="68"/>
    </row>
    <row r="22" spans="1:12" ht="45.75" thickBot="1" x14ac:dyDescent="0.3">
      <c r="A22" s="101">
        <v>13</v>
      </c>
      <c r="B22" s="187" t="s">
        <v>8</v>
      </c>
      <c r="C22" s="187" t="s">
        <v>150</v>
      </c>
      <c r="D22" s="187" t="s">
        <v>35</v>
      </c>
      <c r="E22" s="80">
        <v>43224</v>
      </c>
      <c r="F22" s="80">
        <v>43229</v>
      </c>
      <c r="G22" s="187" t="s">
        <v>151</v>
      </c>
      <c r="H22" s="187" t="s">
        <v>152</v>
      </c>
      <c r="I22" s="187" t="s">
        <v>143</v>
      </c>
      <c r="J22" s="102">
        <v>5776.14</v>
      </c>
      <c r="K22" s="68" t="s">
        <v>8</v>
      </c>
      <c r="L22" s="76">
        <f>SUM(J10:J22)</f>
        <v>126805.24</v>
      </c>
    </row>
    <row r="23" spans="1:12" ht="45.75" thickBot="1" x14ac:dyDescent="0.3">
      <c r="A23" s="190" t="s">
        <v>29</v>
      </c>
      <c r="B23" s="191" t="s">
        <v>1</v>
      </c>
      <c r="C23" s="192" t="s">
        <v>30</v>
      </c>
      <c r="D23" s="193" t="s">
        <v>219</v>
      </c>
      <c r="E23" s="193" t="s">
        <v>128</v>
      </c>
      <c r="F23" s="193" t="s">
        <v>129</v>
      </c>
      <c r="G23" s="193" t="s">
        <v>130</v>
      </c>
      <c r="H23" s="193" t="s">
        <v>31</v>
      </c>
      <c r="I23" s="193" t="s">
        <v>131</v>
      </c>
      <c r="J23" s="194" t="s">
        <v>225</v>
      </c>
      <c r="K23" s="68"/>
      <c r="L23" s="68"/>
    </row>
    <row r="24" spans="1:12" ht="45" x14ac:dyDescent="0.25">
      <c r="A24" s="82">
        <v>1</v>
      </c>
      <c r="B24" s="195" t="s">
        <v>9</v>
      </c>
      <c r="C24" s="196" t="s">
        <v>153</v>
      </c>
      <c r="D24" s="196" t="s">
        <v>57</v>
      </c>
      <c r="E24" s="197">
        <v>42268</v>
      </c>
      <c r="F24" s="197">
        <v>43728</v>
      </c>
      <c r="G24" s="196" t="s">
        <v>55</v>
      </c>
      <c r="H24" s="196" t="s">
        <v>216</v>
      </c>
      <c r="I24" s="198" t="s">
        <v>135</v>
      </c>
      <c r="J24" s="199">
        <v>13397.1</v>
      </c>
      <c r="K24" s="68"/>
      <c r="L24" s="68"/>
    </row>
    <row r="25" spans="1:12" ht="60" x14ac:dyDescent="0.25">
      <c r="A25" s="77">
        <v>2</v>
      </c>
      <c r="B25" s="83" t="s">
        <v>9</v>
      </c>
      <c r="C25" s="84" t="s">
        <v>58</v>
      </c>
      <c r="D25" s="84" t="s">
        <v>57</v>
      </c>
      <c r="E25" s="86">
        <v>42292</v>
      </c>
      <c r="F25" s="86">
        <v>43387</v>
      </c>
      <c r="G25" s="84" t="s">
        <v>59</v>
      </c>
      <c r="H25" s="84" t="s">
        <v>60</v>
      </c>
      <c r="I25" s="87" t="s">
        <v>135</v>
      </c>
      <c r="J25" s="85">
        <v>0</v>
      </c>
      <c r="K25" s="68"/>
      <c r="L25" s="68"/>
    </row>
    <row r="26" spans="1:12" ht="90" x14ac:dyDescent="0.25">
      <c r="A26" s="77">
        <v>3</v>
      </c>
      <c r="B26" s="83" t="s">
        <v>9</v>
      </c>
      <c r="C26" s="84" t="s">
        <v>61</v>
      </c>
      <c r="D26" s="84" t="s">
        <v>57</v>
      </c>
      <c r="E26" s="86">
        <v>42248</v>
      </c>
      <c r="F26" s="86">
        <v>43465</v>
      </c>
      <c r="G26" s="84" t="s">
        <v>62</v>
      </c>
      <c r="H26" s="84" t="s">
        <v>63</v>
      </c>
      <c r="I26" s="84" t="s">
        <v>231</v>
      </c>
      <c r="J26" s="85">
        <v>0</v>
      </c>
      <c r="K26" s="68"/>
      <c r="L26" s="68"/>
    </row>
    <row r="27" spans="1:12" ht="72" customHeight="1" x14ac:dyDescent="0.25">
      <c r="A27" s="77">
        <v>4</v>
      </c>
      <c r="B27" s="83" t="s">
        <v>9</v>
      </c>
      <c r="C27" s="84" t="s">
        <v>64</v>
      </c>
      <c r="D27" s="84" t="s">
        <v>65</v>
      </c>
      <c r="E27" s="86">
        <v>42248</v>
      </c>
      <c r="F27" s="86">
        <v>43343</v>
      </c>
      <c r="G27" s="84" t="s">
        <v>66</v>
      </c>
      <c r="H27" s="84" t="s">
        <v>67</v>
      </c>
      <c r="I27" s="87" t="s">
        <v>135</v>
      </c>
      <c r="J27" s="85" t="s">
        <v>163</v>
      </c>
      <c r="K27" s="68"/>
      <c r="L27" s="68"/>
    </row>
    <row r="28" spans="1:12" ht="75" x14ac:dyDescent="0.25">
      <c r="A28" s="77">
        <v>5</v>
      </c>
      <c r="B28" s="83" t="s">
        <v>9</v>
      </c>
      <c r="C28" s="84" t="s">
        <v>68</v>
      </c>
      <c r="D28" s="84" t="s">
        <v>69</v>
      </c>
      <c r="E28" s="86">
        <v>42292</v>
      </c>
      <c r="F28" s="86">
        <v>43387</v>
      </c>
      <c r="G28" s="84" t="s">
        <v>70</v>
      </c>
      <c r="H28" s="84" t="s">
        <v>154</v>
      </c>
      <c r="I28" s="87" t="s">
        <v>135</v>
      </c>
      <c r="J28" s="85">
        <v>0</v>
      </c>
      <c r="K28" s="68"/>
      <c r="L28" s="68"/>
    </row>
    <row r="29" spans="1:12" ht="30" x14ac:dyDescent="0.25">
      <c r="A29" s="77">
        <v>6</v>
      </c>
      <c r="B29" s="83" t="s">
        <v>9</v>
      </c>
      <c r="C29" s="84" t="s">
        <v>71</v>
      </c>
      <c r="D29" s="88" t="s">
        <v>57</v>
      </c>
      <c r="E29" s="86">
        <v>42248</v>
      </c>
      <c r="F29" s="86">
        <v>43343</v>
      </c>
      <c r="G29" s="88" t="s">
        <v>72</v>
      </c>
      <c r="H29" s="84" t="s">
        <v>73</v>
      </c>
      <c r="I29" s="87" t="s">
        <v>135</v>
      </c>
      <c r="J29" s="85">
        <v>0</v>
      </c>
      <c r="K29" s="68"/>
      <c r="L29" s="68"/>
    </row>
    <row r="30" spans="1:12" ht="45" x14ac:dyDescent="0.25">
      <c r="A30" s="77">
        <v>7</v>
      </c>
      <c r="B30" s="83" t="s">
        <v>9</v>
      </c>
      <c r="C30" s="88" t="s">
        <v>74</v>
      </c>
      <c r="D30" s="84" t="s">
        <v>75</v>
      </c>
      <c r="E30" s="86">
        <v>41470</v>
      </c>
      <c r="F30" s="86">
        <v>43131</v>
      </c>
      <c r="G30" s="88" t="s">
        <v>76</v>
      </c>
      <c r="H30" s="88" t="s">
        <v>56</v>
      </c>
      <c r="I30" s="87" t="s">
        <v>135</v>
      </c>
      <c r="J30" s="85">
        <v>15500</v>
      </c>
      <c r="K30" s="68"/>
      <c r="L30" s="68"/>
    </row>
    <row r="31" spans="1:12" ht="45" x14ac:dyDescent="0.25">
      <c r="A31" s="77">
        <v>8</v>
      </c>
      <c r="B31" s="83" t="s">
        <v>9</v>
      </c>
      <c r="C31" s="89" t="s">
        <v>77</v>
      </c>
      <c r="D31" s="88" t="s">
        <v>65</v>
      </c>
      <c r="E31" s="86">
        <v>40179</v>
      </c>
      <c r="F31" s="90" t="s">
        <v>78</v>
      </c>
      <c r="G31" s="84" t="s">
        <v>79</v>
      </c>
      <c r="H31" s="84" t="s">
        <v>34</v>
      </c>
      <c r="I31" s="84" t="s">
        <v>34</v>
      </c>
      <c r="J31" s="85">
        <v>0</v>
      </c>
      <c r="K31" s="68"/>
      <c r="L31" s="68"/>
    </row>
    <row r="32" spans="1:12" ht="30" x14ac:dyDescent="0.25">
      <c r="A32" s="77">
        <v>9</v>
      </c>
      <c r="B32" s="83" t="s">
        <v>9</v>
      </c>
      <c r="C32" s="89" t="s">
        <v>80</v>
      </c>
      <c r="D32" s="88" t="s">
        <v>155</v>
      </c>
      <c r="E32" s="86">
        <v>34700</v>
      </c>
      <c r="F32" s="90" t="s">
        <v>81</v>
      </c>
      <c r="G32" s="84" t="s">
        <v>82</v>
      </c>
      <c r="H32" s="84" t="s">
        <v>83</v>
      </c>
      <c r="I32" s="84" t="s">
        <v>83</v>
      </c>
      <c r="J32" s="85">
        <v>0</v>
      </c>
      <c r="K32" s="68"/>
      <c r="L32" s="68"/>
    </row>
    <row r="33" spans="1:12" ht="30" x14ac:dyDescent="0.25">
      <c r="A33" s="77">
        <v>10</v>
      </c>
      <c r="B33" s="83" t="s">
        <v>9</v>
      </c>
      <c r="C33" s="84" t="s">
        <v>84</v>
      </c>
      <c r="D33" s="84" t="s">
        <v>75</v>
      </c>
      <c r="E33" s="91">
        <v>43009</v>
      </c>
      <c r="F33" s="92">
        <v>44074</v>
      </c>
      <c r="G33" s="84" t="s">
        <v>85</v>
      </c>
      <c r="H33" s="84" t="s">
        <v>45</v>
      </c>
      <c r="I33" s="87" t="s">
        <v>135</v>
      </c>
      <c r="J33" s="85">
        <v>0</v>
      </c>
      <c r="K33" s="68"/>
      <c r="L33" s="68"/>
    </row>
    <row r="34" spans="1:12" ht="45" x14ac:dyDescent="0.25">
      <c r="A34" s="77">
        <v>11</v>
      </c>
      <c r="B34" s="83" t="s">
        <v>9</v>
      </c>
      <c r="C34" s="84" t="s">
        <v>156</v>
      </c>
      <c r="D34" s="84" t="s">
        <v>157</v>
      </c>
      <c r="E34" s="86">
        <v>43346</v>
      </c>
      <c r="F34" s="86">
        <v>44441</v>
      </c>
      <c r="G34" s="84" t="s">
        <v>158</v>
      </c>
      <c r="H34" s="84" t="s">
        <v>159</v>
      </c>
      <c r="I34" s="87" t="s">
        <v>135</v>
      </c>
      <c r="J34" s="85">
        <v>13573.98</v>
      </c>
      <c r="K34" s="68"/>
      <c r="L34" s="68"/>
    </row>
    <row r="35" spans="1:12" ht="30.75" thickBot="1" x14ac:dyDescent="0.3">
      <c r="A35" s="101">
        <v>12</v>
      </c>
      <c r="B35" s="200" t="s">
        <v>9</v>
      </c>
      <c r="C35" s="201" t="s">
        <v>160</v>
      </c>
      <c r="D35" s="201" t="s">
        <v>161</v>
      </c>
      <c r="E35" s="202">
        <v>43344</v>
      </c>
      <c r="F35" s="202">
        <v>44439</v>
      </c>
      <c r="G35" s="201" t="s">
        <v>162</v>
      </c>
      <c r="H35" s="201" t="s">
        <v>159</v>
      </c>
      <c r="I35" s="203" t="s">
        <v>135</v>
      </c>
      <c r="J35" s="204">
        <v>19606.86</v>
      </c>
      <c r="K35" s="68" t="s">
        <v>9</v>
      </c>
      <c r="L35" s="76">
        <f>SUM(J24:J35)</f>
        <v>62077.94</v>
      </c>
    </row>
    <row r="36" spans="1:12" ht="45.75" thickBot="1" x14ac:dyDescent="0.3">
      <c r="A36" s="190" t="s">
        <v>29</v>
      </c>
      <c r="B36" s="191" t="s">
        <v>1</v>
      </c>
      <c r="C36" s="192" t="s">
        <v>30</v>
      </c>
      <c r="D36" s="193" t="s">
        <v>219</v>
      </c>
      <c r="E36" s="193" t="s">
        <v>128</v>
      </c>
      <c r="F36" s="193" t="s">
        <v>129</v>
      </c>
      <c r="G36" s="193" t="s">
        <v>130</v>
      </c>
      <c r="H36" s="193" t="s">
        <v>31</v>
      </c>
      <c r="I36" s="193" t="s">
        <v>131</v>
      </c>
      <c r="J36" s="194" t="s">
        <v>225</v>
      </c>
      <c r="K36" s="68"/>
      <c r="L36" s="68"/>
    </row>
    <row r="37" spans="1:12" ht="30" x14ac:dyDescent="0.25">
      <c r="A37" s="82">
        <v>1</v>
      </c>
      <c r="B37" s="188" t="s">
        <v>10</v>
      </c>
      <c r="C37" s="198" t="s">
        <v>164</v>
      </c>
      <c r="D37" s="198" t="s">
        <v>165</v>
      </c>
      <c r="E37" s="205">
        <v>2016</v>
      </c>
      <c r="F37" s="205">
        <v>2022</v>
      </c>
      <c r="G37" s="198" t="s">
        <v>166</v>
      </c>
      <c r="H37" s="198" t="s">
        <v>63</v>
      </c>
      <c r="I37" s="206" t="s">
        <v>213</v>
      </c>
      <c r="J37" s="189">
        <v>0</v>
      </c>
      <c r="K37" s="68"/>
      <c r="L37" s="68"/>
    </row>
    <row r="38" spans="1:12" ht="30" x14ac:dyDescent="0.25">
      <c r="A38" s="77">
        <v>2</v>
      </c>
      <c r="B38" s="72" t="s">
        <v>10</v>
      </c>
      <c r="C38" s="87" t="s">
        <v>167</v>
      </c>
      <c r="D38" s="87" t="s">
        <v>165</v>
      </c>
      <c r="E38" s="93">
        <v>2016</v>
      </c>
      <c r="F38" s="93">
        <v>2018</v>
      </c>
      <c r="G38" s="87" t="s">
        <v>168</v>
      </c>
      <c r="H38" s="87" t="s">
        <v>214</v>
      </c>
      <c r="I38" s="87" t="s">
        <v>135</v>
      </c>
      <c r="J38" s="74">
        <v>0</v>
      </c>
      <c r="K38" s="68"/>
      <c r="L38" s="68"/>
    </row>
    <row r="39" spans="1:12" ht="75" x14ac:dyDescent="0.25">
      <c r="A39" s="77">
        <v>3</v>
      </c>
      <c r="B39" s="72" t="s">
        <v>10</v>
      </c>
      <c r="C39" s="87" t="s">
        <v>169</v>
      </c>
      <c r="D39" s="87" t="s">
        <v>165</v>
      </c>
      <c r="E39" s="93">
        <v>2015</v>
      </c>
      <c r="F39" s="93">
        <v>2018</v>
      </c>
      <c r="G39" s="87" t="s">
        <v>168</v>
      </c>
      <c r="H39" s="87" t="s">
        <v>45</v>
      </c>
      <c r="I39" s="87" t="s">
        <v>135</v>
      </c>
      <c r="J39" s="74">
        <v>0</v>
      </c>
      <c r="K39" s="68"/>
      <c r="L39" s="68"/>
    </row>
    <row r="40" spans="1:12" ht="90" x14ac:dyDescent="0.25">
      <c r="A40" s="77">
        <v>4</v>
      </c>
      <c r="B40" s="72" t="s">
        <v>10</v>
      </c>
      <c r="C40" s="94" t="s">
        <v>170</v>
      </c>
      <c r="D40" s="94" t="s">
        <v>86</v>
      </c>
      <c r="E40" s="95">
        <v>2017</v>
      </c>
      <c r="F40" s="95">
        <v>2018</v>
      </c>
      <c r="G40" s="94" t="s">
        <v>171</v>
      </c>
      <c r="H40" s="94" t="s">
        <v>34</v>
      </c>
      <c r="I40" s="94" t="s">
        <v>34</v>
      </c>
      <c r="J40" s="74">
        <v>3140</v>
      </c>
      <c r="K40" s="68"/>
      <c r="L40" s="68"/>
    </row>
    <row r="41" spans="1:12" ht="75" x14ac:dyDescent="0.25">
      <c r="A41" s="77">
        <v>5</v>
      </c>
      <c r="B41" s="72" t="s">
        <v>10</v>
      </c>
      <c r="C41" s="94" t="s">
        <v>172</v>
      </c>
      <c r="D41" s="94" t="s">
        <v>86</v>
      </c>
      <c r="E41" s="95">
        <v>2016</v>
      </c>
      <c r="F41" s="95">
        <v>2019</v>
      </c>
      <c r="G41" s="94">
        <v>61500102</v>
      </c>
      <c r="H41" s="94" t="s">
        <v>173</v>
      </c>
      <c r="I41" s="72" t="s">
        <v>230</v>
      </c>
      <c r="J41" s="74">
        <v>0</v>
      </c>
      <c r="K41" s="68"/>
      <c r="L41" s="68"/>
    </row>
    <row r="42" spans="1:12" ht="60" x14ac:dyDescent="0.25">
      <c r="A42" s="77">
        <v>6</v>
      </c>
      <c r="B42" s="72" t="s">
        <v>10</v>
      </c>
      <c r="C42" s="96" t="s">
        <v>174</v>
      </c>
      <c r="D42" s="94" t="s">
        <v>86</v>
      </c>
      <c r="E42" s="95">
        <v>2018</v>
      </c>
      <c r="F42" s="95">
        <v>2019</v>
      </c>
      <c r="G42" s="94">
        <v>21820246</v>
      </c>
      <c r="H42" s="94" t="s">
        <v>175</v>
      </c>
      <c r="I42" s="72" t="s">
        <v>230</v>
      </c>
      <c r="J42" s="74">
        <v>0</v>
      </c>
      <c r="K42" s="68"/>
      <c r="L42" s="68"/>
    </row>
    <row r="43" spans="1:12" ht="60" x14ac:dyDescent="0.25">
      <c r="A43" s="77">
        <v>7</v>
      </c>
      <c r="B43" s="72" t="s">
        <v>10</v>
      </c>
      <c r="C43" s="94" t="s">
        <v>176</v>
      </c>
      <c r="D43" s="94" t="s">
        <v>86</v>
      </c>
      <c r="E43" s="97">
        <v>2017</v>
      </c>
      <c r="F43" s="97">
        <v>2019</v>
      </c>
      <c r="G43" s="94">
        <v>21730160</v>
      </c>
      <c r="H43" s="94" t="s">
        <v>177</v>
      </c>
      <c r="I43" s="72" t="s">
        <v>230</v>
      </c>
      <c r="J43" s="74">
        <v>0</v>
      </c>
      <c r="K43" s="68"/>
      <c r="L43" s="68"/>
    </row>
    <row r="44" spans="1:12" ht="60" x14ac:dyDescent="0.25">
      <c r="A44" s="77">
        <v>8</v>
      </c>
      <c r="B44" s="72" t="s">
        <v>10</v>
      </c>
      <c r="C44" s="94" t="s">
        <v>178</v>
      </c>
      <c r="D44" s="94" t="s">
        <v>86</v>
      </c>
      <c r="E44" s="95">
        <v>2016</v>
      </c>
      <c r="F44" s="95">
        <v>2018</v>
      </c>
      <c r="G44" s="94">
        <v>21630392</v>
      </c>
      <c r="H44" s="94" t="s">
        <v>175</v>
      </c>
      <c r="I44" s="72" t="s">
        <v>230</v>
      </c>
      <c r="J44" s="74">
        <v>0</v>
      </c>
      <c r="K44" s="68"/>
      <c r="L44" s="68"/>
    </row>
    <row r="45" spans="1:12" ht="45" x14ac:dyDescent="0.25">
      <c r="A45" s="77">
        <v>9</v>
      </c>
      <c r="B45" s="72" t="s">
        <v>10</v>
      </c>
      <c r="C45" s="94" t="s">
        <v>179</v>
      </c>
      <c r="D45" s="94" t="s">
        <v>180</v>
      </c>
      <c r="E45" s="97">
        <v>2017</v>
      </c>
      <c r="F45" s="97">
        <v>2018</v>
      </c>
      <c r="G45" s="94">
        <v>21710373</v>
      </c>
      <c r="H45" s="94" t="s">
        <v>177</v>
      </c>
      <c r="I45" s="72" t="s">
        <v>230</v>
      </c>
      <c r="J45" s="74">
        <v>0</v>
      </c>
      <c r="K45" s="68"/>
      <c r="L45" s="68"/>
    </row>
    <row r="46" spans="1:12" ht="45.75" thickBot="1" x14ac:dyDescent="0.3">
      <c r="A46" s="101">
        <v>10</v>
      </c>
      <c r="B46" s="187" t="s">
        <v>10</v>
      </c>
      <c r="C46" s="207" t="s">
        <v>181</v>
      </c>
      <c r="D46" s="207" t="s">
        <v>182</v>
      </c>
      <c r="E46" s="208">
        <v>2017</v>
      </c>
      <c r="F46" s="208">
        <v>2018</v>
      </c>
      <c r="G46" s="207">
        <v>21640443</v>
      </c>
      <c r="H46" s="207" t="s">
        <v>177</v>
      </c>
      <c r="I46" s="187" t="s">
        <v>230</v>
      </c>
      <c r="J46" s="102">
        <v>0</v>
      </c>
      <c r="K46" s="68" t="s">
        <v>10</v>
      </c>
      <c r="L46" s="76">
        <f>SUM(J37:J46)</f>
        <v>3140</v>
      </c>
    </row>
    <row r="47" spans="1:12" ht="45.75" thickBot="1" x14ac:dyDescent="0.3">
      <c r="A47" s="190" t="s">
        <v>29</v>
      </c>
      <c r="B47" s="191" t="s">
        <v>1</v>
      </c>
      <c r="C47" s="192" t="s">
        <v>30</v>
      </c>
      <c r="D47" s="193" t="s">
        <v>219</v>
      </c>
      <c r="E47" s="193" t="s">
        <v>128</v>
      </c>
      <c r="F47" s="193" t="s">
        <v>129</v>
      </c>
      <c r="G47" s="193" t="s">
        <v>130</v>
      </c>
      <c r="H47" s="193" t="s">
        <v>31</v>
      </c>
      <c r="I47" s="193" t="s">
        <v>131</v>
      </c>
      <c r="J47" s="194" t="s">
        <v>225</v>
      </c>
      <c r="K47" s="68"/>
      <c r="L47" s="68"/>
    </row>
    <row r="48" spans="1:12" ht="30" x14ac:dyDescent="0.25">
      <c r="A48" s="119">
        <v>1</v>
      </c>
      <c r="B48" s="25" t="s">
        <v>11</v>
      </c>
      <c r="C48" s="188" t="s">
        <v>183</v>
      </c>
      <c r="D48" s="188" t="s">
        <v>184</v>
      </c>
      <c r="E48" s="78">
        <v>42979</v>
      </c>
      <c r="F48" s="78">
        <v>43343</v>
      </c>
      <c r="G48" s="188" t="s">
        <v>185</v>
      </c>
      <c r="H48" s="188" t="s">
        <v>34</v>
      </c>
      <c r="I48" s="188" t="s">
        <v>34</v>
      </c>
      <c r="J48" s="189">
        <v>0</v>
      </c>
      <c r="K48" s="68"/>
      <c r="L48" s="68"/>
    </row>
    <row r="49" spans="1:12" ht="60" x14ac:dyDescent="0.25">
      <c r="A49" s="98">
        <v>2</v>
      </c>
      <c r="B49" s="99" t="s">
        <v>11</v>
      </c>
      <c r="C49" s="72" t="s">
        <v>186</v>
      </c>
      <c r="D49" s="72" t="s">
        <v>187</v>
      </c>
      <c r="E49" s="79">
        <v>42979</v>
      </c>
      <c r="F49" s="79">
        <v>43343</v>
      </c>
      <c r="G49" s="72" t="s">
        <v>188</v>
      </c>
      <c r="H49" s="72" t="s">
        <v>34</v>
      </c>
      <c r="I49" s="72" t="s">
        <v>34</v>
      </c>
      <c r="J49" s="74">
        <v>0</v>
      </c>
      <c r="K49" s="68"/>
      <c r="L49" s="68"/>
    </row>
    <row r="50" spans="1:12" ht="60" x14ac:dyDescent="0.25">
      <c r="A50" s="98">
        <v>3</v>
      </c>
      <c r="B50" s="99" t="s">
        <v>11</v>
      </c>
      <c r="C50" s="72" t="s">
        <v>189</v>
      </c>
      <c r="D50" s="72" t="s">
        <v>190</v>
      </c>
      <c r="E50" s="100">
        <v>42993</v>
      </c>
      <c r="F50" s="100">
        <v>43722</v>
      </c>
      <c r="G50" s="72" t="s">
        <v>191</v>
      </c>
      <c r="H50" s="72" t="s">
        <v>192</v>
      </c>
      <c r="I50" s="72" t="s">
        <v>215</v>
      </c>
      <c r="J50" s="74">
        <v>25153.8</v>
      </c>
      <c r="K50" s="68"/>
      <c r="L50" s="68"/>
    </row>
    <row r="51" spans="1:12" ht="60" x14ac:dyDescent="0.25">
      <c r="A51" s="98">
        <v>4</v>
      </c>
      <c r="B51" s="99" t="s">
        <v>11</v>
      </c>
      <c r="C51" s="72" t="s">
        <v>193</v>
      </c>
      <c r="D51" s="72" t="s">
        <v>194</v>
      </c>
      <c r="E51" s="100">
        <v>43405</v>
      </c>
      <c r="F51" s="100">
        <v>44135</v>
      </c>
      <c r="G51" s="72" t="s">
        <v>195</v>
      </c>
      <c r="H51" s="72" t="s">
        <v>192</v>
      </c>
      <c r="I51" s="72" t="s">
        <v>215</v>
      </c>
      <c r="J51" s="74">
        <v>11727</v>
      </c>
      <c r="K51" s="68"/>
      <c r="L51" s="68"/>
    </row>
    <row r="52" spans="1:12" ht="30" x14ac:dyDescent="0.25">
      <c r="A52" s="98">
        <v>5</v>
      </c>
      <c r="B52" s="99" t="s">
        <v>11</v>
      </c>
      <c r="C52" s="72" t="s">
        <v>196</v>
      </c>
      <c r="D52" s="72" t="s">
        <v>184</v>
      </c>
      <c r="E52" s="100">
        <v>43374</v>
      </c>
      <c r="F52" s="100">
        <v>44104</v>
      </c>
      <c r="G52" s="72" t="s">
        <v>197</v>
      </c>
      <c r="H52" s="72" t="s">
        <v>192</v>
      </c>
      <c r="I52" s="72" t="s">
        <v>215</v>
      </c>
      <c r="J52" s="74">
        <v>101438</v>
      </c>
      <c r="K52" s="68"/>
      <c r="L52" s="68"/>
    </row>
    <row r="53" spans="1:12" ht="75" x14ac:dyDescent="0.25">
      <c r="A53" s="98">
        <v>6</v>
      </c>
      <c r="B53" s="99" t="s">
        <v>11</v>
      </c>
      <c r="C53" s="72" t="s">
        <v>198</v>
      </c>
      <c r="D53" s="72" t="s">
        <v>199</v>
      </c>
      <c r="E53" s="100">
        <v>43344</v>
      </c>
      <c r="F53" s="100">
        <v>44074</v>
      </c>
      <c r="G53" s="72" t="s">
        <v>200</v>
      </c>
      <c r="H53" s="72" t="s">
        <v>201</v>
      </c>
      <c r="I53" s="72" t="s">
        <v>215</v>
      </c>
      <c r="J53" s="74">
        <v>0</v>
      </c>
      <c r="K53" s="68"/>
      <c r="L53" s="68"/>
    </row>
    <row r="54" spans="1:12" ht="60" x14ac:dyDescent="0.25">
      <c r="A54" s="98">
        <v>7</v>
      </c>
      <c r="B54" s="99" t="s">
        <v>11</v>
      </c>
      <c r="C54" s="72" t="s">
        <v>202</v>
      </c>
      <c r="D54" s="72" t="s">
        <v>203</v>
      </c>
      <c r="E54" s="79">
        <v>43070</v>
      </c>
      <c r="F54" s="79">
        <v>44165</v>
      </c>
      <c r="G54" s="72" t="s">
        <v>87</v>
      </c>
      <c r="H54" s="72" t="s">
        <v>204</v>
      </c>
      <c r="I54" s="72" t="s">
        <v>215</v>
      </c>
      <c r="J54" s="74">
        <v>30557.23</v>
      </c>
      <c r="K54" s="68"/>
      <c r="L54" s="68"/>
    </row>
    <row r="55" spans="1:12" ht="90" x14ac:dyDescent="0.25">
      <c r="A55" s="98">
        <v>8</v>
      </c>
      <c r="B55" s="99" t="s">
        <v>11</v>
      </c>
      <c r="C55" s="72" t="s">
        <v>88</v>
      </c>
      <c r="D55" s="72" t="s">
        <v>205</v>
      </c>
      <c r="E55" s="79">
        <v>43023</v>
      </c>
      <c r="F55" s="79">
        <v>44118</v>
      </c>
      <c r="G55" s="72" t="s">
        <v>89</v>
      </c>
      <c r="H55" s="72" t="s">
        <v>204</v>
      </c>
      <c r="I55" s="72" t="s">
        <v>215</v>
      </c>
      <c r="J55" s="74">
        <v>25197.5</v>
      </c>
      <c r="K55" s="68"/>
      <c r="L55" s="68"/>
    </row>
    <row r="56" spans="1:12" ht="75" x14ac:dyDescent="0.25">
      <c r="A56" s="77">
        <v>9</v>
      </c>
      <c r="B56" s="99" t="s">
        <v>11</v>
      </c>
      <c r="C56" s="72" t="s">
        <v>206</v>
      </c>
      <c r="D56" s="72" t="s">
        <v>207</v>
      </c>
      <c r="E56" s="79">
        <v>43243</v>
      </c>
      <c r="F56" s="79">
        <v>43608</v>
      </c>
      <c r="G56" s="72">
        <v>21810128</v>
      </c>
      <c r="H56" s="72" t="s">
        <v>208</v>
      </c>
      <c r="I56" s="72" t="s">
        <v>230</v>
      </c>
      <c r="J56" s="74">
        <v>0</v>
      </c>
      <c r="K56" s="68"/>
      <c r="L56" s="68"/>
    </row>
    <row r="57" spans="1:12" ht="60.75" thickBot="1" x14ac:dyDescent="0.3">
      <c r="A57" s="101">
        <v>10</v>
      </c>
      <c r="B57" s="209" t="s">
        <v>11</v>
      </c>
      <c r="C57" s="187" t="s">
        <v>209</v>
      </c>
      <c r="D57" s="187" t="s">
        <v>210</v>
      </c>
      <c r="E57" s="80">
        <v>43133</v>
      </c>
      <c r="F57" s="210">
        <v>43465</v>
      </c>
      <c r="G57" s="187">
        <v>21730049</v>
      </c>
      <c r="H57" s="187" t="s">
        <v>208</v>
      </c>
      <c r="I57" s="187" t="s">
        <v>230</v>
      </c>
      <c r="J57" s="102">
        <v>0</v>
      </c>
      <c r="K57" s="68" t="s">
        <v>11</v>
      </c>
      <c r="L57" s="76">
        <f>SUM(J48:J57)</f>
        <v>194073.53</v>
      </c>
    </row>
    <row r="58" spans="1:12" ht="45.75" thickBot="1" x14ac:dyDescent="0.3">
      <c r="A58" s="190" t="s">
        <v>29</v>
      </c>
      <c r="B58" s="191" t="s">
        <v>1</v>
      </c>
      <c r="C58" s="192" t="s">
        <v>30</v>
      </c>
      <c r="D58" s="193" t="s">
        <v>219</v>
      </c>
      <c r="E58" s="193" t="s">
        <v>128</v>
      </c>
      <c r="F58" s="193" t="s">
        <v>129</v>
      </c>
      <c r="G58" s="193" t="s">
        <v>130</v>
      </c>
      <c r="H58" s="193" t="s">
        <v>31</v>
      </c>
      <c r="I58" s="193" t="s">
        <v>131</v>
      </c>
      <c r="J58" s="194" t="s">
        <v>225</v>
      </c>
      <c r="K58" s="68"/>
      <c r="L58" s="68"/>
    </row>
    <row r="59" spans="1:12" x14ac:dyDescent="0.25">
      <c r="A59" s="82">
        <v>1</v>
      </c>
      <c r="B59" s="188" t="s">
        <v>16</v>
      </c>
      <c r="C59" s="188" t="s">
        <v>211</v>
      </c>
      <c r="D59" s="211" t="s">
        <v>220</v>
      </c>
      <c r="E59" s="78">
        <v>43252</v>
      </c>
      <c r="F59" s="78">
        <v>43738</v>
      </c>
      <c r="G59" s="188" t="s">
        <v>221</v>
      </c>
      <c r="H59" s="188" t="s">
        <v>223</v>
      </c>
      <c r="I59" s="188" t="s">
        <v>135</v>
      </c>
      <c r="J59" s="189">
        <v>641677</v>
      </c>
      <c r="K59" s="68"/>
      <c r="L59" s="68"/>
    </row>
    <row r="60" spans="1:12" ht="15.75" thickBot="1" x14ac:dyDescent="0.3">
      <c r="A60" s="103">
        <v>2</v>
      </c>
      <c r="B60" s="104" t="s">
        <v>16</v>
      </c>
      <c r="C60" s="104" t="s">
        <v>212</v>
      </c>
      <c r="D60" s="104" t="s">
        <v>220</v>
      </c>
      <c r="E60" s="75">
        <v>43252</v>
      </c>
      <c r="F60" s="75">
        <v>44043</v>
      </c>
      <c r="G60" s="104" t="s">
        <v>222</v>
      </c>
      <c r="H60" s="104" t="s">
        <v>223</v>
      </c>
      <c r="I60" s="104" t="s">
        <v>135</v>
      </c>
      <c r="J60" s="105">
        <v>170915</v>
      </c>
      <c r="K60" s="68" t="s">
        <v>16</v>
      </c>
      <c r="L60" s="76">
        <f>SUM(J59:J60)</f>
        <v>812592</v>
      </c>
    </row>
    <row r="61" spans="1:12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68"/>
      <c r="L61" s="68"/>
    </row>
    <row r="62" spans="1:12" x14ac:dyDescent="0.25">
      <c r="A62" s="109" t="s">
        <v>224</v>
      </c>
      <c r="B62" s="110"/>
      <c r="C62" s="110"/>
      <c r="D62" s="111"/>
      <c r="E62" s="143"/>
      <c r="F62" s="143"/>
      <c r="G62" s="143"/>
      <c r="H62" s="143"/>
      <c r="I62" s="143"/>
      <c r="J62" s="143"/>
      <c r="K62" s="112" t="s">
        <v>25</v>
      </c>
      <c r="L62" s="113">
        <f>SUM(L8:L60)</f>
        <v>1207688.71</v>
      </c>
    </row>
    <row r="63" spans="1:12" x14ac:dyDescent="0.25">
      <c r="A63" s="114"/>
      <c r="B63" s="110"/>
      <c r="C63" s="110"/>
      <c r="D63" s="111"/>
      <c r="E63" s="143"/>
      <c r="F63" s="143"/>
      <c r="G63" s="143"/>
      <c r="H63" s="143"/>
      <c r="I63" s="143"/>
      <c r="J63" s="143"/>
    </row>
    <row r="64" spans="1:12" x14ac:dyDescent="0.25">
      <c r="A64" s="115"/>
      <c r="B64" s="108"/>
      <c r="C64" s="108"/>
      <c r="D64" s="115"/>
      <c r="E64" s="108"/>
      <c r="F64" s="108"/>
      <c r="G64" s="108"/>
      <c r="H64" s="108"/>
      <c r="I64" s="108"/>
      <c r="J64" s="108"/>
    </row>
    <row r="65" spans="2:2" x14ac:dyDescent="0.25">
      <c r="B65" s="116"/>
    </row>
  </sheetData>
  <mergeCells count="7">
    <mergeCell ref="I62:I63"/>
    <mergeCell ref="J62:J63"/>
    <mergeCell ref="A4:J4"/>
    <mergeCell ref="E62:E63"/>
    <mergeCell ref="F62:F63"/>
    <mergeCell ref="G62:G63"/>
    <mergeCell ref="H62:H6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Študenti</vt:lpstr>
      <vt:lpstr>Zamestnanci</vt:lpstr>
      <vt:lpstr>Projekty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 Trabalikova</cp:lastModifiedBy>
  <cp:lastPrinted>2019-01-14T10:41:06Z</cp:lastPrinted>
  <dcterms:created xsi:type="dcterms:W3CDTF">2018-02-27T13:46:43Z</dcterms:created>
  <dcterms:modified xsi:type="dcterms:W3CDTF">2019-01-15T13:10:58Z</dcterms:modified>
</cp:coreProperties>
</file>